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4"/>
  </bookViews>
  <sheets>
    <sheet name="Основная" sheetId="1" r:id="rId1"/>
    <sheet name="Список МКД" sheetId="2" r:id="rId2"/>
    <sheet name="Подъезды" sheetId="3" r:id="rId3"/>
    <sheet name="Для табличек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<sst xmlns="http://schemas.openxmlformats.org/spreadsheetml/2006/main" count="2326" uniqueCount="591">
  <si>
    <t>Сведения по домам, находящимся на обслуживании в УК "Доверие", по состоянию на 18.06.2014 года.</t>
  </si>
  <si>
    <t>№п\п</t>
  </si>
  <si>
    <t>АДРЕС</t>
  </si>
  <si>
    <t>Кол-во этажей, ед.</t>
  </si>
  <si>
    <r>
      <rPr>
        <b/>
        <sz val="9"/>
        <rFont val="Times New Roman"/>
        <family val="1"/>
      </rPr>
      <t xml:space="preserve">Износ, % </t>
    </r>
    <r>
      <rPr>
        <b/>
        <sz val="8"/>
        <rFont val="Times New Roman"/>
        <family val="1"/>
      </rPr>
      <t>(по состоянию)</t>
    </r>
  </si>
  <si>
    <t>Кол-во подъездов, ед.</t>
  </si>
  <si>
    <t>Год постройки</t>
  </si>
  <si>
    <t>S под осн. строения, м²</t>
  </si>
  <si>
    <t>S по факт. использ.,  м²</t>
  </si>
  <si>
    <t>Балансная стоймость, т.руб</t>
  </si>
  <si>
    <t xml:space="preserve">Материал </t>
  </si>
  <si>
    <t>Тип, серия здания</t>
  </si>
  <si>
    <t>S кровли, м²</t>
  </si>
  <si>
    <t>Общая S, м²</t>
  </si>
  <si>
    <t>S, м²</t>
  </si>
  <si>
    <t>S отопл., м²</t>
  </si>
  <si>
    <t xml:space="preserve">Вода, канализация </t>
  </si>
  <si>
    <t xml:space="preserve"> Кол-во квартир, ед.</t>
  </si>
  <si>
    <t>Кол-во лифтов</t>
  </si>
  <si>
    <t>Подъезды количество квартир, ед.</t>
  </si>
  <si>
    <t>Фундамента</t>
  </si>
  <si>
    <t>Стен и перекрытий</t>
  </si>
  <si>
    <t>Кровли</t>
  </si>
  <si>
    <t>Полы</t>
  </si>
  <si>
    <t xml:space="preserve">Нежилая часть зд. </t>
  </si>
  <si>
    <t>Полезная площадь зд.</t>
  </si>
  <si>
    <t>Жилая площадь</t>
  </si>
  <si>
    <t>Балкона</t>
  </si>
  <si>
    <t>Лоджии</t>
  </si>
  <si>
    <t>Подвал</t>
  </si>
  <si>
    <t>центр.</t>
  </si>
  <si>
    <t>печное</t>
  </si>
  <si>
    <t>Без ванн и гор., м²</t>
  </si>
  <si>
    <t>С ван.без гор., м²</t>
  </si>
  <si>
    <t>ул.50 лет СССР, д.8А</t>
  </si>
  <si>
    <t>45(2004)</t>
  </si>
  <si>
    <t>бетон. Столбы</t>
  </si>
  <si>
    <t>ж/б панели</t>
  </si>
  <si>
    <t>металпрофиль</t>
  </si>
  <si>
    <t>линолеум</t>
  </si>
  <si>
    <t>1-335АС-15В</t>
  </si>
  <si>
    <t>­</t>
  </si>
  <si>
    <t>Дата начала приватизации 04.07.2009</t>
  </si>
  <si>
    <t>ул.Авиационная, д.1А</t>
  </si>
  <si>
    <t>24(2004)</t>
  </si>
  <si>
    <t>бетон.лент.</t>
  </si>
  <si>
    <t>776.7</t>
  </si>
  <si>
    <t>ул.Авиационная, д.1Б</t>
  </si>
  <si>
    <t>ул.Гастелло, д.15Б</t>
  </si>
  <si>
    <t>0(1983)</t>
  </si>
  <si>
    <t>4475.90</t>
  </si>
  <si>
    <t>шифер</t>
  </si>
  <si>
    <t>1-335</t>
  </si>
  <si>
    <t>ул.Гастелло, д.19</t>
  </si>
  <si>
    <t>13(1992)</t>
  </si>
  <si>
    <t>ул.Гастелло, д.21Б</t>
  </si>
  <si>
    <t>100(1999)</t>
  </si>
  <si>
    <t>паркет</t>
  </si>
  <si>
    <t>ул.Гастелло, д.31</t>
  </si>
  <si>
    <t>28(1994)</t>
  </si>
  <si>
    <t>коврал</t>
  </si>
  <si>
    <t>1-335АС-14В</t>
  </si>
  <si>
    <t>ул.Голубые Дали, д.1</t>
  </si>
  <si>
    <t>22(1992)</t>
  </si>
  <si>
    <t>ж/б</t>
  </si>
  <si>
    <t>ул.Голубые Дали, д.2</t>
  </si>
  <si>
    <t>1-335АС-14</t>
  </si>
  <si>
    <t>ул.Голубые дали, д.4</t>
  </si>
  <si>
    <t>30(1994)</t>
  </si>
  <si>
    <t>1-335АС-16В</t>
  </si>
  <si>
    <t>ул.Голубые дали, д.5</t>
  </si>
  <si>
    <t>24(1992)</t>
  </si>
  <si>
    <t>ул.Голубые Дали, д.8</t>
  </si>
  <si>
    <t>23(1992)</t>
  </si>
  <si>
    <t>ул.Голубые Дали, д.9</t>
  </si>
  <si>
    <t>23(2003)</t>
  </si>
  <si>
    <t>1-335АС-16</t>
  </si>
  <si>
    <t>ул.Голубые Дали, д.12</t>
  </si>
  <si>
    <t>19(1992)</t>
  </si>
  <si>
    <t>ул.Голубые Дали, д.13</t>
  </si>
  <si>
    <t>16(1984)</t>
  </si>
  <si>
    <t>ул.Голубые Дали, д.16</t>
  </si>
  <si>
    <t>2(1985)</t>
  </si>
  <si>
    <t>ул.Голубые Дали, д.17</t>
  </si>
  <si>
    <t>21(1983)</t>
  </si>
  <si>
    <t>ул.Голубые Дали, д.18</t>
  </si>
  <si>
    <t>36(1999)</t>
  </si>
  <si>
    <t>ул.Голубые Дали, д.19</t>
  </si>
  <si>
    <t>1-335АС-15</t>
  </si>
  <si>
    <t>ул.Голубые Дали, д.34</t>
  </si>
  <si>
    <t>1 (1989)</t>
  </si>
  <si>
    <t>рулонная</t>
  </si>
  <si>
    <t>1-135</t>
  </si>
  <si>
    <t>1088(плоская)</t>
  </si>
  <si>
    <t>ул.Голубые Дали, д.36</t>
  </si>
  <si>
    <t>35(1977)</t>
  </si>
  <si>
    <t>3520.40</t>
  </si>
  <si>
    <t>ул.Голубые Дали, д.37</t>
  </si>
  <si>
    <t>28(1999)</t>
  </si>
  <si>
    <t>ул.Голубые Дали, д.38</t>
  </si>
  <si>
    <t>10(1999)</t>
  </si>
  <si>
    <t>ул.Голубые Дали, д.40</t>
  </si>
  <si>
    <t>12(1999)</t>
  </si>
  <si>
    <t>ул.Голубые Дали, д.42</t>
  </si>
  <si>
    <t>12(1998)</t>
  </si>
  <si>
    <t>ул.Голубые Дали, д.58</t>
  </si>
  <si>
    <t>11(1988)</t>
  </si>
  <si>
    <t>1-467</t>
  </si>
  <si>
    <t>1010,00(плоская)</t>
  </si>
  <si>
    <t>ул.Голубые Дали, д.61</t>
  </si>
  <si>
    <t>15(1992)</t>
  </si>
  <si>
    <t>ул.Голубые Дали, д.64</t>
  </si>
  <si>
    <t>21(1997)</t>
  </si>
  <si>
    <t>кирпич,ж/б</t>
  </si>
  <si>
    <t>ул.Голубые Дали, д.71</t>
  </si>
  <si>
    <t>0(1986)</t>
  </si>
  <si>
    <t>лин., плитка</t>
  </si>
  <si>
    <t>ГБУЗ Краевая больница №4 Детская поликоиника</t>
  </si>
  <si>
    <t>ул.Голубые Дали, д.74</t>
  </si>
  <si>
    <t>27(1996)</t>
  </si>
  <si>
    <t>ул.Голубые Дали, д.78</t>
  </si>
  <si>
    <t>0(2004)</t>
  </si>
  <si>
    <t>1267,20(плоская)</t>
  </si>
  <si>
    <t>ул.Гудаутская, д.3</t>
  </si>
  <si>
    <t>0(1989)</t>
  </si>
  <si>
    <t>611,28(плоская)</t>
  </si>
  <si>
    <t>Городская поликлиника №3</t>
  </si>
  <si>
    <t>ул.Гудаутская, д.5</t>
  </si>
  <si>
    <t>7(1997)</t>
  </si>
  <si>
    <t>1069,41(плоская)</t>
  </si>
  <si>
    <t>ул.Дачная, д.12</t>
  </si>
  <si>
    <t>46(2005)</t>
  </si>
  <si>
    <t>1262.1</t>
  </si>
  <si>
    <t>ул.Демократическая, д.28</t>
  </si>
  <si>
    <t>48(2011)</t>
  </si>
  <si>
    <t>кирпич, дер-ое</t>
  </si>
  <si>
    <t>дощатые</t>
  </si>
  <si>
    <t>275.1</t>
  </si>
  <si>
    <t>Концелярия +</t>
  </si>
  <si>
    <t>пер.Донецкий, д.2</t>
  </si>
  <si>
    <t>49(2003)</t>
  </si>
  <si>
    <t>дощатые,лин.</t>
  </si>
  <si>
    <t>353.9</t>
  </si>
  <si>
    <t>пер.Донецкий, д.5</t>
  </si>
  <si>
    <t>40(2003)</t>
  </si>
  <si>
    <t>кирпич, ж/б</t>
  </si>
  <si>
    <t>715.8</t>
  </si>
  <si>
    <t>пер.Ереванский, д.8</t>
  </si>
  <si>
    <t>0(1962)</t>
  </si>
  <si>
    <t>шлако-блок</t>
  </si>
  <si>
    <t>пер.Ереванский, д.9</t>
  </si>
  <si>
    <t>0(1961)</t>
  </si>
  <si>
    <t>пер.Ереванский, д.11</t>
  </si>
  <si>
    <t>23(1980)</t>
  </si>
  <si>
    <t>пер.Ереванский, д.17А</t>
  </si>
  <si>
    <t>26(1974)</t>
  </si>
  <si>
    <t>ул.Жемчужная, д.5А</t>
  </si>
  <si>
    <t>45(1999)</t>
  </si>
  <si>
    <t>ул.Заповедная, д.5</t>
  </si>
  <si>
    <t>нет данных</t>
  </si>
  <si>
    <t>ул.Калинина, д.37</t>
  </si>
  <si>
    <t>36(1994)</t>
  </si>
  <si>
    <t>ул.Кирова, д.75</t>
  </si>
  <si>
    <t>21(1998)</t>
  </si>
  <si>
    <t>лин.паркет.</t>
  </si>
  <si>
    <t>ул.Кирова, д.77</t>
  </si>
  <si>
    <t>35(1998)</t>
  </si>
  <si>
    <t>1974-75</t>
  </si>
  <si>
    <t>лин.паркет</t>
  </si>
  <si>
    <t>ул.Кирпичная 1/1 к.1</t>
  </si>
  <si>
    <t>3(2007)</t>
  </si>
  <si>
    <t>плитка, лин., паркет</t>
  </si>
  <si>
    <t>1372.5</t>
  </si>
  <si>
    <t>ул.Кирпичная 1/1 к.2</t>
  </si>
  <si>
    <t>ул.Кирпичная 1/1 к.3</t>
  </si>
  <si>
    <t>3412.4</t>
  </si>
  <si>
    <t>ул.Кирпичная 1/1 к.4</t>
  </si>
  <si>
    <t>3454.9</t>
  </si>
  <si>
    <t>ул.Крупской, д.38</t>
  </si>
  <si>
    <t>47(2000)</t>
  </si>
  <si>
    <t>ул.Куйбышева, д.6</t>
  </si>
  <si>
    <t>16(1981)</t>
  </si>
  <si>
    <t>ул.Куйбышева, д.28</t>
  </si>
  <si>
    <t>41(1998)</t>
  </si>
  <si>
    <t>блочн.,кирп</t>
  </si>
  <si>
    <t>дощ,лин.</t>
  </si>
  <si>
    <t>ул.Куйбышева, д.33</t>
  </si>
  <si>
    <t>28(1988)</t>
  </si>
  <si>
    <t>ул.Ленина, д.6</t>
  </si>
  <si>
    <t>11(2006)</t>
  </si>
  <si>
    <t>5 932,00</t>
  </si>
  <si>
    <t>блочн., ж/б</t>
  </si>
  <si>
    <t>1616,2(плоская)</t>
  </si>
  <si>
    <t>4362.6</t>
  </si>
  <si>
    <t xml:space="preserve"> 1-36</t>
  </si>
  <si>
    <t>37-63</t>
  </si>
  <si>
    <t>64-81</t>
  </si>
  <si>
    <t>82-99</t>
  </si>
  <si>
    <t>100-116</t>
  </si>
  <si>
    <t>117-135</t>
  </si>
  <si>
    <t>136-162</t>
  </si>
  <si>
    <t>ул.Ленина, д.10</t>
  </si>
  <si>
    <t>13(1995)</t>
  </si>
  <si>
    <t>1984-85</t>
  </si>
  <si>
    <t>1172,55(плоская)</t>
  </si>
  <si>
    <t>ул.Ленина, д.42</t>
  </si>
  <si>
    <t>16(1992)</t>
  </si>
  <si>
    <t>ул.Ленина, д.48</t>
  </si>
  <si>
    <t>35(1991)</t>
  </si>
  <si>
    <t>ул.Ленина, д.50</t>
  </si>
  <si>
    <t>34(2000)</t>
  </si>
  <si>
    <t>ул.Ленина, д.52</t>
  </si>
  <si>
    <t>40(2000)</t>
  </si>
  <si>
    <t>ул.Ленина, д.99</t>
  </si>
  <si>
    <t>45(1982)</t>
  </si>
  <si>
    <t>ул.Ленина, д.101</t>
  </si>
  <si>
    <t>52(1982)</t>
  </si>
  <si>
    <t>блочн., дер-ое</t>
  </si>
  <si>
    <t>ул.Ленина, д.103</t>
  </si>
  <si>
    <t>54(1982)</t>
  </si>
  <si>
    <t>ул.Ленина, д.128</t>
  </si>
  <si>
    <t>45(2002)</t>
  </si>
  <si>
    <t>102.8</t>
  </si>
  <si>
    <t>ул.Ленина, д.142</t>
  </si>
  <si>
    <t>51(1982)</t>
  </si>
  <si>
    <t>180.20</t>
  </si>
  <si>
    <t>249.8</t>
  </si>
  <si>
    <t>ул.Ленина, д.144</t>
  </si>
  <si>
    <t>16(1993)</t>
  </si>
  <si>
    <t>ул.Ленина, д.204</t>
  </si>
  <si>
    <t>14(1999)</t>
  </si>
  <si>
    <t>ул.Ленина, д.218</t>
  </si>
  <si>
    <t>14(2002)</t>
  </si>
  <si>
    <t>ул.Ленина, д.250</t>
  </si>
  <si>
    <t>7(1999)</t>
  </si>
  <si>
    <t>494,45(плоская)</t>
  </si>
  <si>
    <t>ул.Лесная, д.6</t>
  </si>
  <si>
    <t>8(1999)</t>
  </si>
  <si>
    <t>1988-89</t>
  </si>
  <si>
    <t>дерев., паркет</t>
  </si>
  <si>
    <t>2882.3</t>
  </si>
  <si>
    <t>ул.Лесная, д.7</t>
  </si>
  <si>
    <t>20(1999)</t>
  </si>
  <si>
    <t>ул.Лесная, д.9</t>
  </si>
  <si>
    <t>50(2008)</t>
  </si>
  <si>
    <t>парк,лин</t>
  </si>
  <si>
    <t>657,69(плоская)</t>
  </si>
  <si>
    <t>ул.Лесная, д.13</t>
  </si>
  <si>
    <t>8(1992)</t>
  </si>
  <si>
    <t>ул.Лесная, д.15</t>
  </si>
  <si>
    <t>22(1998)</t>
  </si>
  <si>
    <t>494,78(плоская)</t>
  </si>
  <si>
    <t>ул.Лесная, д.16</t>
  </si>
  <si>
    <t>сваи, ростверк</t>
  </si>
  <si>
    <t>637,06(плоская)</t>
  </si>
  <si>
    <t>ул.Лесная, д.17</t>
  </si>
  <si>
    <t>2(1983)</t>
  </si>
  <si>
    <t>ул.Лесная, д.18</t>
  </si>
  <si>
    <t>бет. подушка</t>
  </si>
  <si>
    <t>318,53(плоская)</t>
  </si>
  <si>
    <t>ул.Лесная, д.21</t>
  </si>
  <si>
    <t>ул.Лесная, д.22</t>
  </si>
  <si>
    <t>318.528</t>
  </si>
  <si>
    <t>бетон. плита</t>
  </si>
  <si>
    <t>ул.Лесная, д.24</t>
  </si>
  <si>
    <t>0(1984)</t>
  </si>
  <si>
    <t>ул.Лесная, д.25</t>
  </si>
  <si>
    <t>283,56(плоская)</t>
  </si>
  <si>
    <t>2620.5</t>
  </si>
  <si>
    <t>ул.Малиновая, д.7</t>
  </si>
  <si>
    <t>35(1997)</t>
  </si>
  <si>
    <t>ул.Малиновая, д.9</t>
  </si>
  <si>
    <t>ул.Мира, д.1</t>
  </si>
  <si>
    <t>37(2001)</t>
  </si>
  <si>
    <t>ул.Мира, д.7</t>
  </si>
  <si>
    <t>15(2004)</t>
  </si>
  <si>
    <t>248.9</t>
  </si>
  <si>
    <t>ул.Мира, д.17</t>
  </si>
  <si>
    <t>19(1999)</t>
  </si>
  <si>
    <t>ул.Молокова, д.3</t>
  </si>
  <si>
    <t>33(1999)</t>
  </si>
  <si>
    <t>ул.Молокова, д.18\78</t>
  </si>
  <si>
    <t>12(1991)</t>
  </si>
  <si>
    <t>ул.Молокова, д.22</t>
  </si>
  <si>
    <t>26(1999)</t>
  </si>
  <si>
    <t>ул.Молокова, д.30</t>
  </si>
  <si>
    <t>29(1997)</t>
  </si>
  <si>
    <t>ул.Насыпная, д.59</t>
  </si>
  <si>
    <t>43(1995)</t>
  </si>
  <si>
    <t>ул.Петрозаводская, д.14</t>
  </si>
  <si>
    <t>49(1995)</t>
  </si>
  <si>
    <t>ул.Пчеловодов, д.1</t>
  </si>
  <si>
    <t>37(1999)</t>
  </si>
  <si>
    <t>нетиповой</t>
  </si>
  <si>
    <t>ул.Пчеловодов, д.2</t>
  </si>
  <si>
    <t>30(1999)</t>
  </si>
  <si>
    <t>ул.Пчеловодов, д.3</t>
  </si>
  <si>
    <t>35(2000)</t>
  </si>
  <si>
    <t>ул.Революции, д.6</t>
  </si>
  <si>
    <t>32(1984)</t>
  </si>
  <si>
    <t>ул.Революции, д.7</t>
  </si>
  <si>
    <t>19(1988)</t>
  </si>
  <si>
    <t>ул.Революции, д.11</t>
  </si>
  <si>
    <t>35(1994)</t>
  </si>
  <si>
    <t>ул.Революции, д.14</t>
  </si>
  <si>
    <t>25(2004)</t>
  </si>
  <si>
    <t>1976-77</t>
  </si>
  <si>
    <t>5218.4</t>
  </si>
  <si>
    <t>ул.Революции, д.15</t>
  </si>
  <si>
    <t>26(2000)</t>
  </si>
  <si>
    <t>ул.Революции, д.38</t>
  </si>
  <si>
    <t>20(1998)</t>
  </si>
  <si>
    <t>ул.Садовая, д.5</t>
  </si>
  <si>
    <t>0(1982)</t>
  </si>
  <si>
    <t>4030.6</t>
  </si>
  <si>
    <t>ул.Садовая, д.18</t>
  </si>
  <si>
    <t>2(1980)</t>
  </si>
  <si>
    <t>ул.Садовая, д.62А</t>
  </si>
  <si>
    <t>17(1979)</t>
  </si>
  <si>
    <t>ул.Садовая, д.66</t>
  </si>
  <si>
    <t>17(1981)</t>
  </si>
  <si>
    <t>ул.Садовая, д.68</t>
  </si>
  <si>
    <t>0(1967</t>
  </si>
  <si>
    <t>ул.Садовая, д.75</t>
  </si>
  <si>
    <t>3(1973)</t>
  </si>
  <si>
    <t>ул.Свердлова, д.44</t>
  </si>
  <si>
    <t>16(1991)</t>
  </si>
  <si>
    <t>834,92(плоская)</t>
  </si>
  <si>
    <t>ул.Свердлова, д.55/3</t>
  </si>
  <si>
    <t>0(2014)</t>
  </si>
  <si>
    <t>734,28(плоская)</t>
  </si>
  <si>
    <t>4010.5</t>
  </si>
  <si>
    <t>ул.Свердлова, д.92</t>
  </si>
  <si>
    <t>32(1994)</t>
  </si>
  <si>
    <t>ул.Свердлова, д.94</t>
  </si>
  <si>
    <t>17(1994)</t>
  </si>
  <si>
    <t>ул.Свердлова, д.116А</t>
  </si>
  <si>
    <t>0(1988)</t>
  </si>
  <si>
    <t>ул.Свердлова, д.118</t>
  </si>
  <si>
    <t>15(2000)</t>
  </si>
  <si>
    <t>4172.5</t>
  </si>
  <si>
    <t>ул.Славинская, д.5</t>
  </si>
  <si>
    <t>31(1999)</t>
  </si>
  <si>
    <t xml:space="preserve">ул.Старонасыпная, д.5 </t>
  </si>
  <si>
    <t>58(1996)</t>
  </si>
  <si>
    <t>ул.Тимашевская, д.6</t>
  </si>
  <si>
    <t>43(2014)</t>
  </si>
  <si>
    <t>ул.Ульянова, д.47</t>
  </si>
  <si>
    <t>13(1999)</t>
  </si>
  <si>
    <t>парк.лин.</t>
  </si>
  <si>
    <t>665,5(плоская)</t>
  </si>
  <si>
    <t>ул.Ульянова, д.61</t>
  </si>
  <si>
    <t>27(2000)</t>
  </si>
  <si>
    <t>ул.Ульянова, д.80</t>
  </si>
  <si>
    <t>15(1982)</t>
  </si>
  <si>
    <t>ул.Ульянова, д.97</t>
  </si>
  <si>
    <t>17(1982)</t>
  </si>
  <si>
    <t>ул.Ульянова, д.99</t>
  </si>
  <si>
    <t>ул.Ульянова, д.107</t>
  </si>
  <si>
    <t>39(2002)</t>
  </si>
  <si>
    <t>ул.Ульянова, д.118</t>
  </si>
  <si>
    <t>25(1999)</t>
  </si>
  <si>
    <t>ул.Фабричная, д.12</t>
  </si>
  <si>
    <t>1(1995)</t>
  </si>
  <si>
    <t>паркет, плитка</t>
  </si>
  <si>
    <t>642,69(плоская)</t>
  </si>
  <si>
    <t xml:space="preserve">ул.Фрунзе, д.16 </t>
  </si>
  <si>
    <t>33(2001)</t>
  </si>
  <si>
    <t>1992-98</t>
  </si>
  <si>
    <t>ул.Фрунзе, д.21</t>
  </si>
  <si>
    <t>12(2000)</t>
  </si>
  <si>
    <t>ул.Худякова, д.27/1</t>
  </si>
  <si>
    <t>0(2011)</t>
  </si>
  <si>
    <t xml:space="preserve">ж/б плита </t>
  </si>
  <si>
    <t>лин., кафель</t>
  </si>
  <si>
    <t>ул.Худякова, д.27/2 кв,1-74</t>
  </si>
  <si>
    <t>пеноблок, ж/б</t>
  </si>
  <si>
    <t>ул.Худякова, д.27/2 кв,75-161</t>
  </si>
  <si>
    <t>3461.4</t>
  </si>
  <si>
    <t>ул.Худякова, д.29 корп,1</t>
  </si>
  <si>
    <t>кафель</t>
  </si>
  <si>
    <t>4370.5</t>
  </si>
  <si>
    <t>ул.Худякова, д.29 корп,2</t>
  </si>
  <si>
    <t>0(2010)</t>
  </si>
  <si>
    <t>3396.9</t>
  </si>
  <si>
    <t>ул.Худякова, д.29 корп,3</t>
  </si>
  <si>
    <t>3493.3</t>
  </si>
  <si>
    <t>ул.Щорса, д.18</t>
  </si>
  <si>
    <t>1(1985)</t>
  </si>
  <si>
    <t>ул.Защитников Кавказа, д.124</t>
  </si>
  <si>
    <t>ул.Защитников Кавказа, д.126</t>
  </si>
  <si>
    <t>ул.Защитников Кавказа, д.132</t>
  </si>
  <si>
    <t>СУММА</t>
  </si>
  <si>
    <t>ул.Перелетная, д.3</t>
  </si>
  <si>
    <t>0(1994)</t>
  </si>
  <si>
    <t>дерев. дер-ое</t>
  </si>
  <si>
    <t>дощатые, лин.</t>
  </si>
  <si>
    <t>Расторжен 15 октября 2014г.</t>
  </si>
  <si>
    <t>ул.Перелетная, д.7</t>
  </si>
  <si>
    <t>62(2011)</t>
  </si>
  <si>
    <t>ул.Перелетная, д.9</t>
  </si>
  <si>
    <t>63(2011)</t>
  </si>
  <si>
    <t>ул.Просвещения, д.68</t>
  </si>
  <si>
    <t>72(2000)</t>
  </si>
  <si>
    <t>бетон. столбы</t>
  </si>
  <si>
    <t>Расторжен 1 ноября 2014г.</t>
  </si>
  <si>
    <t>Список мкд ООО "УК"Доверие" на 12.11.2014</t>
  </si>
  <si>
    <t>№п/п</t>
  </si>
  <si>
    <t>Адрес МКД</t>
  </si>
  <si>
    <t>ул.50 лет СССР, д.8/а</t>
  </si>
  <si>
    <t>ул.Авиационная, д.1/а</t>
  </si>
  <si>
    <t>ул.Авиационная, д.1/б</t>
  </si>
  <si>
    <t>ул.Гастелло, д.15/б</t>
  </si>
  <si>
    <t>ул.Гастелло, д.21/б</t>
  </si>
  <si>
    <t>ул.Садовая, д.62/а</t>
  </si>
  <si>
    <t>ул.Свердлова, д.116/а</t>
  </si>
  <si>
    <t>ул.Голубые дали, д.58</t>
  </si>
  <si>
    <t xml:space="preserve">ул.Худякова, д.27/2 </t>
  </si>
  <si>
    <t>ул.Худякова, д.29 к.1</t>
  </si>
  <si>
    <t>ул.Худякова, д.29 к.2</t>
  </si>
  <si>
    <t>ул.Худякова, д.29 к.3</t>
  </si>
  <si>
    <t>пер.Ереванский, д.17/а</t>
  </si>
  <si>
    <t>ул.Жемчужная, д.5/а</t>
  </si>
  <si>
    <t>ул.Молокова, д.18/78</t>
  </si>
  <si>
    <t>№ п/п</t>
  </si>
  <si>
    <t>Улица</t>
  </si>
  <si>
    <t>№ дома</t>
  </si>
  <si>
    <t>Кол-во подъездов</t>
  </si>
  <si>
    <t>50 лет СССР</t>
  </si>
  <si>
    <t>8/а</t>
  </si>
  <si>
    <t>Ленина</t>
  </si>
  <si>
    <t>Авиационная</t>
  </si>
  <si>
    <t>1/а</t>
  </si>
  <si>
    <t>Лесная</t>
  </si>
  <si>
    <t>1/б</t>
  </si>
  <si>
    <t>Гастелло</t>
  </si>
  <si>
    <t>21/б</t>
  </si>
  <si>
    <t>15/б</t>
  </si>
  <si>
    <t xml:space="preserve">Голубые Дали </t>
  </si>
  <si>
    <t>Голубые Дали</t>
  </si>
  <si>
    <t>Малиновая</t>
  </si>
  <si>
    <t>Мира (Вес.)</t>
  </si>
  <si>
    <t>Мира</t>
  </si>
  <si>
    <t>Молокова</t>
  </si>
  <si>
    <t>18/78</t>
  </si>
  <si>
    <t>Насыпная</t>
  </si>
  <si>
    <t>Петрозаводская</t>
  </si>
  <si>
    <t>Пчеловодов</t>
  </si>
  <si>
    <t>Революции</t>
  </si>
  <si>
    <t>Гудаутская</t>
  </si>
  <si>
    <t>Дачная</t>
  </si>
  <si>
    <t>Садовая</t>
  </si>
  <si>
    <t>Демократическая</t>
  </si>
  <si>
    <t>нет</t>
  </si>
  <si>
    <t>Донецкий пер.</t>
  </si>
  <si>
    <t>62/а</t>
  </si>
  <si>
    <t>Ереванский</t>
  </si>
  <si>
    <t>Свердлова</t>
  </si>
  <si>
    <t>17/а</t>
  </si>
  <si>
    <t>Жемчужная</t>
  </si>
  <si>
    <t>5/а</t>
  </si>
  <si>
    <t>Заповедная</t>
  </si>
  <si>
    <t>Калинина</t>
  </si>
  <si>
    <t>116/а</t>
  </si>
  <si>
    <t>Кирова</t>
  </si>
  <si>
    <t>Славинская</t>
  </si>
  <si>
    <t>Кирпичная</t>
  </si>
  <si>
    <t>1к.1</t>
  </si>
  <si>
    <t>Старонасыпня</t>
  </si>
  <si>
    <t>1к.2</t>
  </si>
  <si>
    <t>Тимашевская</t>
  </si>
  <si>
    <t>1к.3</t>
  </si>
  <si>
    <t>Ульянова</t>
  </si>
  <si>
    <t>1к.4</t>
  </si>
  <si>
    <t>Крупская</t>
  </si>
  <si>
    <t>Куйбышева</t>
  </si>
  <si>
    <t>Фабричная</t>
  </si>
  <si>
    <t>Фрунзе</t>
  </si>
  <si>
    <t xml:space="preserve">Худякова </t>
  </si>
  <si>
    <t>27к.1</t>
  </si>
  <si>
    <t>27к.2</t>
  </si>
  <si>
    <t>29к.1</t>
  </si>
  <si>
    <t>29к.2</t>
  </si>
  <si>
    <t>29к.3</t>
  </si>
  <si>
    <t>Щорса</t>
  </si>
  <si>
    <t xml:space="preserve">Ленина </t>
  </si>
  <si>
    <t>Защитников Кавказа</t>
  </si>
  <si>
    <t xml:space="preserve">                "Утверждаю"</t>
  </si>
  <si>
    <t>Зам.ген.директора ООО"УК Доверия"</t>
  </si>
  <si>
    <t xml:space="preserve">_______________Сухоиваненко И. А. </t>
  </si>
  <si>
    <t>"___" ноября 2023 г.</t>
  </si>
  <si>
    <t xml:space="preserve">План текущего ремонта МКД (Энергетическая служба) на 4 квартал 2024 г. </t>
  </si>
  <si>
    <t>Планируемые работы</t>
  </si>
  <si>
    <t>Объем работ</t>
  </si>
  <si>
    <t>Время проведения работ</t>
  </si>
  <si>
    <t>Ответственный исполнитель</t>
  </si>
  <si>
    <t>Отметка о выполнении</t>
  </si>
  <si>
    <t>Примечание</t>
  </si>
  <si>
    <t>ул. Ульянова 47</t>
  </si>
  <si>
    <t>Ремонт ВРУ</t>
  </si>
  <si>
    <t>1шт.</t>
  </si>
  <si>
    <t>октябрь</t>
  </si>
  <si>
    <t>Замена держателей ПН2</t>
  </si>
  <si>
    <t>9шт.</t>
  </si>
  <si>
    <t>Замена плавких вставок ПН2 100А</t>
  </si>
  <si>
    <t>Ремонт поэтажных щитов (прфилактические работы)</t>
  </si>
  <si>
    <t>24шт.</t>
  </si>
  <si>
    <t>Замена нулевых шин</t>
  </si>
  <si>
    <t>5шт.</t>
  </si>
  <si>
    <t>Замена сжимов на магистральных линиях</t>
  </si>
  <si>
    <t>8шт.</t>
  </si>
  <si>
    <t>Замена вводнах автоматов 2пС25А</t>
  </si>
  <si>
    <t>6 шт</t>
  </si>
  <si>
    <t>Замена светильников НББ 64-60 по л/маршу</t>
  </si>
  <si>
    <t>4шт.</t>
  </si>
  <si>
    <t xml:space="preserve">Замена светодиодных ламп Е27 </t>
  </si>
  <si>
    <t>30шт.</t>
  </si>
  <si>
    <t>Замена светильников «Кобра» на светодиодные</t>
  </si>
  <si>
    <t>Лабораторные испытания электрооборудования</t>
  </si>
  <si>
    <t>ул.Фабричная 12</t>
  </si>
  <si>
    <t>3шт.</t>
  </si>
  <si>
    <t>4шт</t>
  </si>
  <si>
    <t>Замена плавких вставок НПН2 63А</t>
  </si>
  <si>
    <t>18шт.</t>
  </si>
  <si>
    <t>Замена держателей плавких вставок НПН2 63А</t>
  </si>
  <si>
    <t>6шт.</t>
  </si>
  <si>
    <t>2шт.</t>
  </si>
  <si>
    <t>20шт</t>
  </si>
  <si>
    <t>21шт.</t>
  </si>
  <si>
    <t>Замена вводнах автоматов 2пС32А</t>
  </si>
  <si>
    <t>40шт.</t>
  </si>
  <si>
    <t>ул. Лесная,д.27</t>
  </si>
  <si>
    <t>Замена автомата 100А</t>
  </si>
  <si>
    <t>27шт.</t>
  </si>
  <si>
    <t>10шт.</t>
  </si>
  <si>
    <t>25шт.</t>
  </si>
  <si>
    <t>Замена светильников НББ 64-60 на входе в подъезд</t>
  </si>
  <si>
    <t>ул. Голубые Дали 4</t>
  </si>
  <si>
    <t>14шт.</t>
  </si>
  <si>
    <t>7шт.</t>
  </si>
  <si>
    <t>ул. Лесная,д.39Б</t>
  </si>
  <si>
    <t>Замена держателей плавких вставок ПН2 100А</t>
  </si>
  <si>
    <t>12шт.</t>
  </si>
  <si>
    <t>ул.Голубые Дали 58</t>
  </si>
  <si>
    <t>23шт.</t>
  </si>
  <si>
    <t>Замена  светильников «Кобра» на светодиодные «Джазвей»</t>
  </si>
  <si>
    <t>ул.Лесная,д.15</t>
  </si>
  <si>
    <t>ул.Лесная,д 24</t>
  </si>
  <si>
    <t>1 шт.</t>
  </si>
  <si>
    <t>ул.Лесная,д 13</t>
  </si>
  <si>
    <t>ноябрь</t>
  </si>
  <si>
    <t>30шт</t>
  </si>
  <si>
    <t>50шт.</t>
  </si>
  <si>
    <t>ул. Удачи 6</t>
  </si>
  <si>
    <t>Замена светильников «Армстронг»</t>
  </si>
  <si>
    <t>ул. Орбитовская 17</t>
  </si>
  <si>
    <t>ул.Ленина,д.6</t>
  </si>
  <si>
    <t>Замена вводного рубильника 250А</t>
  </si>
  <si>
    <t>17шт.</t>
  </si>
  <si>
    <t>100шт.</t>
  </si>
  <si>
    <t>ул. Ульянова 107</t>
  </si>
  <si>
    <t>60шт.</t>
  </si>
  <si>
    <t>Замена светильников НББ 64-60 в корид. И  л/марше</t>
  </si>
  <si>
    <t>ул.Ленина,д. 10</t>
  </si>
  <si>
    <t>Замена замков</t>
  </si>
  <si>
    <t>54шт.</t>
  </si>
  <si>
    <t>11шт.</t>
  </si>
  <si>
    <t>19шт.</t>
  </si>
  <si>
    <t>13шт.</t>
  </si>
  <si>
    <t>Замена выключателей по л/маршу</t>
  </si>
  <si>
    <t>ул.Худякова,д. 23</t>
  </si>
  <si>
    <t>декабрь</t>
  </si>
  <si>
    <t>Замена светодиодных светильников по л/маршу</t>
  </si>
  <si>
    <t>Ремонт светильников с заменой патронов под энергосберегающие лампы</t>
  </si>
  <si>
    <t>Замена светодиодных ламп Т8 G13</t>
  </si>
  <si>
    <t>ул.Худякова,д. 23 к 1</t>
  </si>
  <si>
    <t>ул. Революции 15</t>
  </si>
  <si>
    <t>ул. Революции 16А</t>
  </si>
  <si>
    <t>16шт.</t>
  </si>
  <si>
    <t>ул. Ульянова 61</t>
  </si>
  <si>
    <t>ул. Садовая 116А</t>
  </si>
  <si>
    <t>Замена вводного рубильника</t>
  </si>
  <si>
    <t>ул. Свердлова 118</t>
  </si>
  <si>
    <t xml:space="preserve">Ремонт ВРУ </t>
  </si>
  <si>
    <t>Ремонт поэтажных щитов (профилактич.работа)</t>
  </si>
  <si>
    <t>70шт.</t>
  </si>
  <si>
    <t>ул. Голубые Дали 80</t>
  </si>
  <si>
    <t>32шт.</t>
  </si>
  <si>
    <t>90шт.</t>
  </si>
  <si>
    <t>ул. Голубые Дали 78</t>
  </si>
  <si>
    <t>Главный энергетик                                            С. А. Силоян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</si>
</sst>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0"/>
    <numFmt numFmtId="166" formatCode="#,##0.00_р_."/>
    <numFmt numFmtId="167" formatCode="#,##0.00"/>
    <numFmt numFmtId="168" formatCode="DD/MM/YYYY"/>
    <numFmt numFmtId="169" formatCode="0.000"/>
    <numFmt numFmtId="170" formatCode="0.0"/>
    <numFmt numFmtId="171" formatCode="General"/>
    <numFmt numFmtId="172" formatCode="DD/MMM"/>
  </numFmts>
  <fonts count="27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8"/>
      <name val="Calibri"/>
      <family val="2"/>
    </font>
    <font>
      <b/>
      <sz val="9"/>
      <color indexed="8"/>
      <name val="Times New Roman"/>
      <family val="1"/>
    </font>
    <font>
      <sz val="10"/>
      <color indexed="16"/>
      <name val="Arial Cyr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0"/>
      <name val="Arial Cyr"/>
      <family val="2"/>
    </font>
    <font>
      <sz val="9"/>
      <name val="Times New Roman"/>
      <family val="1"/>
    </font>
    <font>
      <sz val="8"/>
      <name val="Arial Cyr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2" fillId="0" borderId="0">
      <alignment horizontal="left"/>
      <protection/>
    </xf>
  </cellStyleXfs>
  <cellXfs count="219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 vertical="center"/>
    </xf>
    <xf numFmtId="164" fontId="3" fillId="0" borderId="0" xfId="0" applyFont="1" applyAlignment="1">
      <alignment horizontal="center"/>
    </xf>
    <xf numFmtId="164" fontId="4" fillId="0" borderId="1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left" vertical="center"/>
    </xf>
    <xf numFmtId="164" fontId="6" fillId="2" borderId="2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/>
    </xf>
    <xf numFmtId="164" fontId="6" fillId="2" borderId="3" xfId="0" applyFont="1" applyFill="1" applyBorder="1" applyAlignment="1">
      <alignment horizontal="center" vertical="center" wrapText="1"/>
    </xf>
    <xf numFmtId="164" fontId="6" fillId="2" borderId="4" xfId="0" applyFont="1" applyFill="1" applyBorder="1" applyAlignment="1">
      <alignment horizontal="center" vertical="center" wrapText="1"/>
    </xf>
    <xf numFmtId="164" fontId="8" fillId="0" borderId="0" xfId="0" applyFont="1" applyFill="1" applyBorder="1" applyAlignment="1">
      <alignment vertical="distributed" wrapText="1"/>
    </xf>
    <xf numFmtId="164" fontId="8" fillId="0" borderId="0" xfId="0" applyFont="1" applyFill="1" applyBorder="1" applyAlignment="1">
      <alignment horizontal="center" vertical="distributed" wrapText="1"/>
    </xf>
    <xf numFmtId="164" fontId="8" fillId="0" borderId="0" xfId="0" applyFont="1" applyFill="1" applyBorder="1" applyAlignment="1">
      <alignment horizontal="center"/>
    </xf>
    <xf numFmtId="164" fontId="6" fillId="2" borderId="5" xfId="0" applyFont="1" applyFill="1" applyBorder="1" applyAlignment="1">
      <alignment horizontal="center" vertical="center" wrapText="1"/>
    </xf>
    <xf numFmtId="164" fontId="6" fillId="2" borderId="6" xfId="0" applyFont="1" applyFill="1" applyBorder="1" applyAlignment="1">
      <alignment horizontal="center" vertical="center" wrapText="1"/>
    </xf>
    <xf numFmtId="164" fontId="7" fillId="2" borderId="7" xfId="0" applyFont="1" applyFill="1" applyBorder="1" applyAlignment="1">
      <alignment horizontal="center" vertical="center" wrapText="1"/>
    </xf>
    <xf numFmtId="164" fontId="8" fillId="0" borderId="0" xfId="0" applyFont="1" applyFill="1" applyBorder="1" applyAlignment="1">
      <alignment/>
    </xf>
    <xf numFmtId="164" fontId="8" fillId="0" borderId="0" xfId="0" applyFont="1" applyFill="1" applyBorder="1" applyAlignment="1">
      <alignment wrapText="1"/>
    </xf>
    <xf numFmtId="164" fontId="3" fillId="0" borderId="0" xfId="0" applyFont="1" applyBorder="1" applyAlignment="1">
      <alignment/>
    </xf>
    <xf numFmtId="164" fontId="9" fillId="2" borderId="5" xfId="0" applyFont="1" applyFill="1" applyBorder="1" applyAlignment="1">
      <alignment horizontal="center"/>
    </xf>
    <xf numFmtId="164" fontId="6" fillId="3" borderId="2" xfId="0" applyFont="1" applyFill="1" applyBorder="1" applyAlignment="1">
      <alignment wrapText="1"/>
    </xf>
    <xf numFmtId="164" fontId="10" fillId="3" borderId="2" xfId="0" applyFont="1" applyFill="1" applyBorder="1" applyAlignment="1">
      <alignment horizontal="center"/>
    </xf>
    <xf numFmtId="164" fontId="10" fillId="3" borderId="2" xfId="0" applyFont="1" applyFill="1" applyBorder="1" applyAlignment="1">
      <alignment horizontal="center" vertical="center"/>
    </xf>
    <xf numFmtId="164" fontId="8" fillId="3" borderId="2" xfId="0" applyFont="1" applyFill="1" applyBorder="1" applyAlignment="1">
      <alignment horizontal="center" vertical="center" wrapText="1"/>
    </xf>
    <xf numFmtId="165" fontId="8" fillId="3" borderId="2" xfId="0" applyNumberFormat="1" applyFont="1" applyFill="1" applyBorder="1" applyAlignment="1">
      <alignment horizontal="center" vertical="center"/>
    </xf>
    <xf numFmtId="164" fontId="8" fillId="3" borderId="2" xfId="0" applyFont="1" applyFill="1" applyBorder="1" applyAlignment="1">
      <alignment horizontal="right" vertical="center" wrapText="1"/>
    </xf>
    <xf numFmtId="164" fontId="8" fillId="3" borderId="2" xfId="0" applyFont="1" applyFill="1" applyBorder="1" applyAlignment="1">
      <alignment horizontal="right"/>
    </xf>
    <xf numFmtId="164" fontId="8" fillId="3" borderId="5" xfId="0" applyFont="1" applyFill="1" applyBorder="1" applyAlignment="1">
      <alignment horizontal="right" vertical="center" wrapText="1"/>
    </xf>
    <xf numFmtId="164" fontId="8" fillId="3" borderId="2" xfId="0" applyFont="1" applyFill="1" applyBorder="1" applyAlignment="1">
      <alignment horizontal="center" vertical="center" shrinkToFit="1"/>
    </xf>
    <xf numFmtId="164" fontId="8" fillId="3" borderId="7" xfId="0" applyFont="1" applyFill="1" applyBorder="1" applyAlignment="1">
      <alignment horizontal="center" vertical="center" wrapText="1"/>
    </xf>
    <xf numFmtId="166" fontId="8" fillId="3" borderId="2" xfId="0" applyNumberFormat="1" applyFont="1" applyFill="1" applyBorder="1" applyAlignment="1">
      <alignment horizontal="center" vertical="center" wrapText="1"/>
    </xf>
    <xf numFmtId="167" fontId="8" fillId="3" borderId="8" xfId="20" applyNumberFormat="1" applyFont="1" applyFill="1" applyBorder="1" applyAlignment="1">
      <alignment horizontal="center"/>
      <protection/>
    </xf>
    <xf numFmtId="167" fontId="8" fillId="3" borderId="2" xfId="20" applyNumberFormat="1" applyFont="1" applyFill="1" applyBorder="1" applyAlignment="1">
      <alignment horizontal="center"/>
      <protection/>
    </xf>
    <xf numFmtId="165" fontId="8" fillId="3" borderId="9" xfId="0" applyNumberFormat="1" applyFont="1" applyFill="1" applyBorder="1" applyAlignment="1">
      <alignment horizontal="center" vertical="center"/>
    </xf>
    <xf numFmtId="164" fontId="11" fillId="3" borderId="8" xfId="0" applyFont="1" applyFill="1" applyBorder="1" applyAlignment="1">
      <alignment horizontal="center" vertical="center"/>
    </xf>
    <xf numFmtId="164" fontId="8" fillId="4" borderId="2" xfId="0" applyFont="1" applyFill="1" applyBorder="1" applyAlignment="1">
      <alignment horizontal="right" vertical="center" wrapText="1"/>
    </xf>
    <xf numFmtId="164" fontId="3" fillId="4" borderId="2" xfId="0" applyFont="1" applyFill="1" applyBorder="1" applyAlignment="1">
      <alignment/>
    </xf>
    <xf numFmtId="168" fontId="3" fillId="4" borderId="2" xfId="0" applyNumberFormat="1" applyFont="1" applyFill="1" applyBorder="1" applyAlignment="1">
      <alignment/>
    </xf>
    <xf numFmtId="164" fontId="3" fillId="0" borderId="0" xfId="0" applyFont="1" applyFill="1" applyBorder="1" applyAlignment="1">
      <alignment/>
    </xf>
    <xf numFmtId="164" fontId="9" fillId="2" borderId="5" xfId="0" applyFont="1" applyFill="1" applyBorder="1" applyAlignment="1">
      <alignment horizontal="center" vertical="center"/>
    </xf>
    <xf numFmtId="164" fontId="6" fillId="3" borderId="5" xfId="0" applyFont="1" applyFill="1" applyBorder="1" applyAlignment="1">
      <alignment wrapText="1"/>
    </xf>
    <xf numFmtId="164" fontId="8" fillId="3" borderId="2" xfId="0" applyFont="1" applyFill="1" applyBorder="1" applyAlignment="1">
      <alignment horizontal="center"/>
    </xf>
    <xf numFmtId="164" fontId="8" fillId="3" borderId="2" xfId="0" applyFont="1" applyFill="1" applyBorder="1" applyAlignment="1">
      <alignment horizontal="center" vertical="center"/>
    </xf>
    <xf numFmtId="164" fontId="8" fillId="3" borderId="5" xfId="0" applyFont="1" applyFill="1" applyBorder="1" applyAlignment="1">
      <alignment horizontal="center" vertical="center" wrapText="1"/>
    </xf>
    <xf numFmtId="164" fontId="8" fillId="3" borderId="5" xfId="0" applyFont="1" applyFill="1" applyBorder="1" applyAlignment="1">
      <alignment horizontal="center" wrapText="1"/>
    </xf>
    <xf numFmtId="164" fontId="8" fillId="3" borderId="2" xfId="0" applyFont="1" applyFill="1" applyBorder="1" applyAlignment="1">
      <alignment horizontal="right" vertical="center"/>
    </xf>
    <xf numFmtId="164" fontId="8" fillId="3" borderId="8" xfId="0" applyFont="1" applyFill="1" applyBorder="1" applyAlignment="1">
      <alignment horizontal="right" vertical="center"/>
    </xf>
    <xf numFmtId="164" fontId="8" fillId="3" borderId="10" xfId="0" applyFont="1" applyFill="1" applyBorder="1" applyAlignment="1">
      <alignment horizontal="center" wrapText="1"/>
    </xf>
    <xf numFmtId="166" fontId="8" fillId="3" borderId="11" xfId="0" applyNumberFormat="1" applyFont="1" applyFill="1" applyBorder="1" applyAlignment="1">
      <alignment horizontal="center" wrapText="1"/>
    </xf>
    <xf numFmtId="167" fontId="8" fillId="3" borderId="2" xfId="20" applyNumberFormat="1" applyFont="1" applyFill="1" applyBorder="1" applyAlignment="1">
      <alignment horizontal="center" vertical="center"/>
      <protection/>
    </xf>
    <xf numFmtId="165" fontId="8" fillId="3" borderId="12" xfId="0" applyNumberFormat="1" applyFont="1" applyFill="1" applyBorder="1" applyAlignment="1">
      <alignment horizontal="center" vertical="center"/>
    </xf>
    <xf numFmtId="164" fontId="8" fillId="3" borderId="11" xfId="0" applyFont="1" applyFill="1" applyBorder="1" applyAlignment="1">
      <alignment horizontal="center" vertical="center" wrapText="1"/>
    </xf>
    <xf numFmtId="164" fontId="8" fillId="3" borderId="5" xfId="0" applyFont="1" applyFill="1" applyBorder="1" applyAlignment="1">
      <alignment horizontal="right" wrapText="1"/>
    </xf>
    <xf numFmtId="164" fontId="8" fillId="3" borderId="2" xfId="0" applyFont="1" applyFill="1" applyBorder="1" applyAlignment="1">
      <alignment horizontal="right" wrapText="1"/>
    </xf>
    <xf numFmtId="164" fontId="8" fillId="4" borderId="2" xfId="0" applyFont="1" applyFill="1" applyBorder="1" applyAlignment="1">
      <alignment horizontal="right" wrapText="1"/>
    </xf>
    <xf numFmtId="164" fontId="8" fillId="4" borderId="2" xfId="0" applyFont="1" applyFill="1" applyBorder="1" applyAlignment="1">
      <alignment wrapText="1"/>
    </xf>
    <xf numFmtId="164" fontId="8" fillId="4" borderId="0" xfId="0" applyFont="1" applyFill="1" applyBorder="1" applyAlignment="1">
      <alignment wrapText="1"/>
    </xf>
    <xf numFmtId="167" fontId="8" fillId="3" borderId="5" xfId="20" applyNumberFormat="1" applyFont="1" applyFill="1" applyBorder="1" applyAlignment="1">
      <alignment horizontal="center"/>
      <protection/>
    </xf>
    <xf numFmtId="167" fontId="8" fillId="3" borderId="5" xfId="20" applyNumberFormat="1" applyFont="1" applyFill="1" applyBorder="1" applyAlignment="1">
      <alignment horizontal="center" vertical="center"/>
      <protection/>
    </xf>
    <xf numFmtId="165" fontId="8" fillId="3" borderId="5" xfId="0" applyNumberFormat="1" applyFont="1" applyFill="1" applyBorder="1" applyAlignment="1">
      <alignment horizontal="center" vertical="center"/>
    </xf>
    <xf numFmtId="165" fontId="8" fillId="3" borderId="2" xfId="0" applyNumberFormat="1" applyFont="1" applyFill="1" applyBorder="1" applyAlignment="1">
      <alignment horizontal="center"/>
    </xf>
    <xf numFmtId="166" fontId="8" fillId="3" borderId="2" xfId="0" applyNumberFormat="1" applyFont="1" applyFill="1" applyBorder="1" applyAlignment="1">
      <alignment horizontal="center"/>
    </xf>
    <xf numFmtId="164" fontId="8" fillId="3" borderId="2" xfId="0" applyFont="1" applyFill="1" applyBorder="1" applyAlignment="1">
      <alignment/>
    </xf>
    <xf numFmtId="164" fontId="8" fillId="4" borderId="2" xfId="0" applyFont="1" applyFill="1" applyBorder="1" applyAlignment="1">
      <alignment/>
    </xf>
    <xf numFmtId="164" fontId="8" fillId="4" borderId="0" xfId="0" applyFont="1" applyFill="1" applyBorder="1" applyAlignment="1">
      <alignment/>
    </xf>
    <xf numFmtId="164" fontId="10" fillId="3" borderId="2" xfId="0" applyFont="1" applyFill="1" applyBorder="1" applyAlignment="1">
      <alignment horizontal="right"/>
    </xf>
    <xf numFmtId="164" fontId="8" fillId="4" borderId="2" xfId="0" applyFont="1" applyFill="1" applyBorder="1" applyAlignment="1">
      <alignment horizontal="right"/>
    </xf>
    <xf numFmtId="164" fontId="12" fillId="3" borderId="2" xfId="0" applyFont="1" applyFill="1" applyBorder="1" applyAlignment="1">
      <alignment wrapText="1"/>
    </xf>
    <xf numFmtId="165" fontId="10" fillId="3" borderId="2" xfId="0" applyNumberFormat="1" applyFont="1" applyFill="1" applyBorder="1" applyAlignment="1">
      <alignment horizontal="center" vertical="center"/>
    </xf>
    <xf numFmtId="165" fontId="10" fillId="3" borderId="2" xfId="0" applyNumberFormat="1" applyFont="1" applyFill="1" applyBorder="1" applyAlignment="1">
      <alignment horizontal="center"/>
    </xf>
    <xf numFmtId="164" fontId="10" fillId="3" borderId="8" xfId="0" applyFont="1" applyFill="1" applyBorder="1" applyAlignment="1">
      <alignment horizontal="right" vertical="center"/>
    </xf>
    <xf numFmtId="165" fontId="10" fillId="3" borderId="12" xfId="0" applyNumberFormat="1" applyFont="1" applyFill="1" applyBorder="1" applyAlignment="1">
      <alignment horizontal="center" vertical="center"/>
    </xf>
    <xf numFmtId="164" fontId="10" fillId="4" borderId="2" xfId="0" applyFont="1" applyFill="1" applyBorder="1" applyAlignment="1">
      <alignment horizontal="right"/>
    </xf>
    <xf numFmtId="164" fontId="10" fillId="4" borderId="2" xfId="0" applyFont="1" applyFill="1" applyBorder="1" applyAlignment="1">
      <alignment/>
    </xf>
    <xf numFmtId="164" fontId="10" fillId="4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9" fontId="8" fillId="3" borderId="2" xfId="0" applyNumberFormat="1" applyFont="1" applyFill="1" applyBorder="1" applyAlignment="1">
      <alignment horizontal="center"/>
    </xf>
    <xf numFmtId="166" fontId="8" fillId="3" borderId="12" xfId="0" applyNumberFormat="1" applyFont="1" applyFill="1" applyBorder="1" applyAlignment="1">
      <alignment horizontal="center"/>
    </xf>
    <xf numFmtId="170" fontId="8" fillId="4" borderId="2" xfId="0" applyNumberFormat="1" applyFont="1" applyFill="1" applyBorder="1" applyAlignment="1">
      <alignment/>
    </xf>
    <xf numFmtId="164" fontId="3" fillId="4" borderId="0" xfId="0" applyFont="1" applyFill="1" applyAlignment="1">
      <alignment/>
    </xf>
    <xf numFmtId="165" fontId="8" fillId="0" borderId="0" xfId="0" applyNumberFormat="1" applyFont="1" applyFill="1" applyBorder="1" applyAlignment="1">
      <alignment/>
    </xf>
    <xf numFmtId="164" fontId="8" fillId="3" borderId="8" xfId="0" applyFont="1" applyFill="1" applyBorder="1" applyAlignment="1">
      <alignment horizontal="center" vertical="center"/>
    </xf>
    <xf numFmtId="164" fontId="8" fillId="3" borderId="5" xfId="0" applyFont="1" applyFill="1" applyBorder="1" applyAlignment="1">
      <alignment horizontal="right"/>
    </xf>
    <xf numFmtId="164" fontId="8" fillId="4" borderId="5" xfId="0" applyFont="1" applyFill="1" applyBorder="1" applyAlignment="1">
      <alignment horizontal="right"/>
    </xf>
    <xf numFmtId="164" fontId="8" fillId="4" borderId="5" xfId="0" applyFont="1" applyFill="1" applyBorder="1" applyAlignment="1">
      <alignment/>
    </xf>
    <xf numFmtId="164" fontId="8" fillId="3" borderId="8" xfId="0" applyFont="1" applyFill="1" applyBorder="1" applyAlignment="1">
      <alignment horizontal="right" vertical="center" wrapText="1"/>
    </xf>
    <xf numFmtId="164" fontId="13" fillId="0" borderId="0" xfId="0" applyFont="1" applyFill="1" applyAlignment="1">
      <alignment wrapText="1"/>
    </xf>
    <xf numFmtId="166" fontId="8" fillId="3" borderId="5" xfId="0" applyNumberFormat="1" applyFont="1" applyFill="1" applyBorder="1" applyAlignment="1">
      <alignment horizontal="center"/>
    </xf>
    <xf numFmtId="165" fontId="8" fillId="3" borderId="5" xfId="0" applyNumberFormat="1" applyFont="1" applyFill="1" applyBorder="1" applyAlignment="1">
      <alignment horizontal="center"/>
    </xf>
    <xf numFmtId="164" fontId="3" fillId="3" borderId="2" xfId="0" applyFont="1" applyFill="1" applyBorder="1" applyAlignment="1">
      <alignment horizontal="center" vertical="center"/>
    </xf>
    <xf numFmtId="165" fontId="8" fillId="3" borderId="7" xfId="0" applyNumberFormat="1" applyFont="1" applyFill="1" applyBorder="1" applyAlignment="1">
      <alignment horizontal="center" vertical="center" wrapText="1"/>
    </xf>
    <xf numFmtId="164" fontId="8" fillId="3" borderId="7" xfId="0" applyFont="1" applyFill="1" applyBorder="1" applyAlignment="1">
      <alignment horizontal="right"/>
    </xf>
    <xf numFmtId="164" fontId="8" fillId="4" borderId="8" xfId="0" applyFont="1" applyFill="1" applyBorder="1" applyAlignment="1">
      <alignment horizontal="right"/>
    </xf>
    <xf numFmtId="164" fontId="8" fillId="4" borderId="12" xfId="0" applyFont="1" applyFill="1" applyBorder="1" applyAlignment="1">
      <alignment horizontal="right"/>
    </xf>
    <xf numFmtId="164" fontId="8" fillId="3" borderId="8" xfId="0" applyFont="1" applyFill="1" applyBorder="1" applyAlignment="1">
      <alignment horizontal="right"/>
    </xf>
    <xf numFmtId="164" fontId="14" fillId="0" borderId="0" xfId="0" applyFont="1" applyFill="1" applyBorder="1" applyAlignment="1">
      <alignment/>
    </xf>
    <xf numFmtId="164" fontId="14" fillId="0" borderId="0" xfId="0" applyFont="1" applyAlignment="1">
      <alignment/>
    </xf>
    <xf numFmtId="165" fontId="8" fillId="3" borderId="2" xfId="0" applyNumberFormat="1" applyFont="1" applyFill="1" applyBorder="1" applyAlignment="1">
      <alignment horizontal="center" vertical="center" wrapText="1"/>
    </xf>
    <xf numFmtId="164" fontId="11" fillId="3" borderId="8" xfId="0" applyFont="1" applyFill="1" applyBorder="1" applyAlignment="1">
      <alignment horizontal="center"/>
    </xf>
    <xf numFmtId="167" fontId="8" fillId="3" borderId="7" xfId="20" applyNumberFormat="1" applyFont="1" applyFill="1" applyBorder="1" applyAlignment="1">
      <alignment horizontal="center"/>
      <protection/>
    </xf>
    <xf numFmtId="165" fontId="8" fillId="3" borderId="12" xfId="0" applyNumberFormat="1" applyFont="1" applyFill="1" applyBorder="1" applyAlignment="1">
      <alignment horizontal="center"/>
    </xf>
    <xf numFmtId="164" fontId="8" fillId="4" borderId="7" xfId="0" applyFont="1" applyFill="1" applyBorder="1" applyAlignment="1">
      <alignment horizontal="right"/>
    </xf>
    <xf numFmtId="164" fontId="8" fillId="3" borderId="2" xfId="21" applyFont="1" applyFill="1" applyBorder="1" applyAlignment="1">
      <alignment horizontal="center" vertical="center"/>
      <protection/>
    </xf>
    <xf numFmtId="164" fontId="6" fillId="3" borderId="8" xfId="0" applyFont="1" applyFill="1" applyBorder="1" applyAlignment="1">
      <alignment/>
    </xf>
    <xf numFmtId="164" fontId="8" fillId="3" borderId="2" xfId="0" applyFont="1" applyFill="1" applyBorder="1" applyAlignment="1">
      <alignment horizontal="right" vertical="distributed" wrapText="1"/>
    </xf>
    <xf numFmtId="164" fontId="8" fillId="3" borderId="2" xfId="0" applyFont="1" applyFill="1" applyBorder="1" applyAlignment="1">
      <alignment horizontal="center" vertical="distributed" wrapText="1"/>
    </xf>
    <xf numFmtId="166" fontId="8" fillId="3" borderId="12" xfId="0" applyNumberFormat="1" applyFont="1" applyFill="1" applyBorder="1" applyAlignment="1">
      <alignment horizontal="center" vertical="distributed" wrapText="1"/>
    </xf>
    <xf numFmtId="167" fontId="8" fillId="3" borderId="2" xfId="20" applyNumberFormat="1" applyFont="1" applyFill="1" applyBorder="1" applyAlignment="1">
      <alignment horizontal="center" vertical="center" wrapText="1"/>
      <protection/>
    </xf>
    <xf numFmtId="165" fontId="8" fillId="3" borderId="12" xfId="0" applyNumberFormat="1" applyFont="1" applyFill="1" applyBorder="1" applyAlignment="1">
      <alignment horizontal="center" vertical="center" wrapText="1"/>
    </xf>
    <xf numFmtId="164" fontId="8" fillId="4" borderId="2" xfId="0" applyFont="1" applyFill="1" applyBorder="1" applyAlignment="1">
      <alignment horizontal="right" vertical="distributed" wrapText="1"/>
    </xf>
    <xf numFmtId="166" fontId="8" fillId="3" borderId="2" xfId="0" applyNumberFormat="1" applyFont="1" applyFill="1" applyBorder="1" applyAlignment="1">
      <alignment horizontal="center" vertical="distributed" wrapText="1"/>
    </xf>
    <xf numFmtId="167" fontId="8" fillId="3" borderId="12" xfId="20" applyNumberFormat="1" applyFont="1" applyFill="1" applyBorder="1" applyAlignment="1">
      <alignment horizontal="center" vertical="center" wrapText="1"/>
      <protection/>
    </xf>
    <xf numFmtId="164" fontId="6" fillId="3" borderId="8" xfId="0" applyFont="1" applyFill="1" applyBorder="1" applyAlignment="1">
      <alignment shrinkToFit="1"/>
    </xf>
    <xf numFmtId="164" fontId="8" fillId="3" borderId="2" xfId="0" applyFont="1" applyFill="1" applyBorder="1" applyAlignment="1">
      <alignment horizontal="center" shrinkToFit="1"/>
    </xf>
    <xf numFmtId="165" fontId="8" fillId="3" borderId="2" xfId="0" applyNumberFormat="1" applyFont="1" applyFill="1" applyBorder="1" applyAlignment="1">
      <alignment horizontal="center" vertical="distributed" wrapText="1"/>
    </xf>
    <xf numFmtId="164" fontId="6" fillId="3" borderId="9" xfId="21" applyFont="1" applyFill="1" applyBorder="1" applyAlignment="1">
      <alignment horizontal="left" shrinkToFit="1"/>
      <protection/>
    </xf>
    <xf numFmtId="164" fontId="8" fillId="3" borderId="7" xfId="0" applyFont="1" applyFill="1" applyBorder="1" applyAlignment="1">
      <alignment horizontal="center" shrinkToFit="1"/>
    </xf>
    <xf numFmtId="164" fontId="8" fillId="3" borderId="7" xfId="0" applyFont="1" applyFill="1" applyBorder="1" applyAlignment="1">
      <alignment horizontal="center" vertical="center"/>
    </xf>
    <xf numFmtId="164" fontId="8" fillId="3" borderId="7" xfId="0" applyFont="1" applyFill="1" applyBorder="1" applyAlignment="1">
      <alignment horizontal="center"/>
    </xf>
    <xf numFmtId="165" fontId="8" fillId="3" borderId="7" xfId="0" applyNumberFormat="1" applyFont="1" applyFill="1" applyBorder="1" applyAlignment="1">
      <alignment horizontal="center" vertical="center"/>
    </xf>
    <xf numFmtId="165" fontId="8" fillId="3" borderId="7" xfId="0" applyNumberFormat="1" applyFont="1" applyFill="1" applyBorder="1" applyAlignment="1">
      <alignment horizontal="center"/>
    </xf>
    <xf numFmtId="164" fontId="8" fillId="3" borderId="7" xfId="0" applyFont="1" applyFill="1" applyBorder="1" applyAlignment="1">
      <alignment horizontal="right" vertical="distributed" wrapText="1"/>
    </xf>
    <xf numFmtId="164" fontId="8" fillId="3" borderId="7" xfId="0" applyFont="1" applyFill="1" applyBorder="1" applyAlignment="1">
      <alignment horizontal="right" vertical="center" wrapText="1"/>
    </xf>
    <xf numFmtId="164" fontId="8" fillId="3" borderId="13" xfId="0" applyFont="1" applyFill="1" applyBorder="1" applyAlignment="1">
      <alignment horizontal="right" vertical="center" wrapText="1"/>
    </xf>
    <xf numFmtId="164" fontId="8" fillId="3" borderId="7" xfId="0" applyFont="1" applyFill="1" applyBorder="1" applyAlignment="1">
      <alignment horizontal="center" vertical="center" shrinkToFit="1"/>
    </xf>
    <xf numFmtId="164" fontId="8" fillId="3" borderId="7" xfId="0" applyFont="1" applyFill="1" applyBorder="1" applyAlignment="1">
      <alignment horizontal="center" vertical="distributed" wrapText="1"/>
    </xf>
    <xf numFmtId="166" fontId="8" fillId="3" borderId="9" xfId="0" applyNumberFormat="1" applyFont="1" applyFill="1" applyBorder="1" applyAlignment="1">
      <alignment horizontal="center" vertical="distributed" wrapText="1"/>
    </xf>
    <xf numFmtId="167" fontId="8" fillId="3" borderId="7" xfId="20" applyNumberFormat="1" applyFont="1" applyFill="1" applyBorder="1" applyAlignment="1">
      <alignment horizontal="center" vertical="center" wrapText="1"/>
      <protection/>
    </xf>
    <xf numFmtId="165" fontId="8" fillId="3" borderId="9" xfId="0" applyNumberFormat="1" applyFont="1" applyFill="1" applyBorder="1" applyAlignment="1">
      <alignment horizontal="center" vertical="center" wrapText="1"/>
    </xf>
    <xf numFmtId="164" fontId="8" fillId="3" borderId="7" xfId="0" applyFont="1" applyFill="1" applyBorder="1" applyAlignment="1">
      <alignment/>
    </xf>
    <xf numFmtId="164" fontId="8" fillId="4" borderId="7" xfId="0" applyFont="1" applyFill="1" applyBorder="1" applyAlignment="1">
      <alignment/>
    </xf>
    <xf numFmtId="164" fontId="6" fillId="5" borderId="12" xfId="0" applyFont="1" applyFill="1" applyBorder="1" applyAlignment="1">
      <alignment/>
    </xf>
    <xf numFmtId="164" fontId="8" fillId="4" borderId="7" xfId="0" applyFont="1" applyFill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4" fontId="3" fillId="0" borderId="2" xfId="0" applyFont="1" applyBorder="1" applyAlignment="1">
      <alignment horizontal="center"/>
    </xf>
    <xf numFmtId="164" fontId="3" fillId="0" borderId="2" xfId="0" applyFont="1" applyBorder="1" applyAlignment="1">
      <alignment/>
    </xf>
    <xf numFmtId="167" fontId="3" fillId="0" borderId="2" xfId="0" applyNumberFormat="1" applyFont="1" applyBorder="1" applyAlignment="1">
      <alignment horizontal="center"/>
    </xf>
    <xf numFmtId="164" fontId="3" fillId="0" borderId="2" xfId="0" applyFont="1" applyBorder="1" applyAlignment="1">
      <alignment horizontal="center" vertical="center"/>
    </xf>
    <xf numFmtId="164" fontId="3" fillId="0" borderId="2" xfId="0" applyFont="1" applyFill="1" applyBorder="1" applyAlignment="1">
      <alignment/>
    </xf>
    <xf numFmtId="164" fontId="3" fillId="0" borderId="2" xfId="0" applyFont="1" applyFill="1" applyBorder="1" applyAlignment="1">
      <alignment horizontal="center" vertical="center"/>
    </xf>
    <xf numFmtId="164" fontId="3" fillId="0" borderId="2" xfId="0" applyFont="1" applyFill="1" applyBorder="1" applyAlignment="1">
      <alignment horizontal="center"/>
    </xf>
    <xf numFmtId="164" fontId="9" fillId="2" borderId="2" xfId="0" applyFont="1" applyFill="1" applyBorder="1" applyAlignment="1">
      <alignment horizontal="center"/>
    </xf>
    <xf numFmtId="164" fontId="3" fillId="0" borderId="7" xfId="0" applyFont="1" applyBorder="1" applyAlignment="1">
      <alignment/>
    </xf>
    <xf numFmtId="164" fontId="3" fillId="0" borderId="7" xfId="0" applyFont="1" applyBorder="1" applyAlignment="1">
      <alignment horizontal="center"/>
    </xf>
    <xf numFmtId="164" fontId="9" fillId="4" borderId="0" xfId="0" applyFont="1" applyFill="1" applyBorder="1" applyAlignment="1">
      <alignment horizontal="center"/>
    </xf>
    <xf numFmtId="165" fontId="8" fillId="0" borderId="0" xfId="0" applyNumberFormat="1" applyFont="1" applyBorder="1" applyAlignment="1">
      <alignment horizontal="right"/>
    </xf>
    <xf numFmtId="164" fontId="8" fillId="0" borderId="0" xfId="21" applyFont="1" applyBorder="1" applyAlignment="1">
      <alignment horizontal="left" vertical="center"/>
      <protection/>
    </xf>
    <xf numFmtId="164" fontId="8" fillId="0" borderId="0" xfId="0" applyFont="1" applyBorder="1" applyAlignment="1">
      <alignment horizontal="right"/>
    </xf>
    <xf numFmtId="165" fontId="8" fillId="0" borderId="0" xfId="0" applyNumberFormat="1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8" fillId="0" borderId="0" xfId="0" applyFont="1" applyFill="1" applyBorder="1" applyAlignment="1">
      <alignment horizontal="center" vertical="center" wrapText="1"/>
    </xf>
    <xf numFmtId="164" fontId="3" fillId="0" borderId="0" xfId="0" applyFont="1" applyBorder="1" applyAlignment="1">
      <alignment horizontal="center"/>
    </xf>
    <xf numFmtId="164" fontId="15" fillId="6" borderId="2" xfId="0" applyNumberFormat="1" applyFont="1" applyFill="1" applyBorder="1" applyAlignment="1">
      <alignment horizontal="center" vertical="center"/>
    </xf>
    <xf numFmtId="166" fontId="15" fillId="6" borderId="2" xfId="0" applyNumberFormat="1" applyFont="1" applyFill="1" applyBorder="1" applyAlignment="1">
      <alignment horizontal="center" vertical="center"/>
    </xf>
    <xf numFmtId="167" fontId="15" fillId="6" borderId="2" xfId="0" applyNumberFormat="1" applyFont="1" applyFill="1" applyBorder="1" applyAlignment="1">
      <alignment horizontal="center" vertical="center"/>
    </xf>
    <xf numFmtId="164" fontId="3" fillId="0" borderId="0" xfId="0" applyFont="1" applyAlignment="1">
      <alignment horizontal="right"/>
    </xf>
    <xf numFmtId="164" fontId="8" fillId="0" borderId="0" xfId="0" applyFont="1" applyBorder="1" applyAlignment="1">
      <alignment/>
    </xf>
    <xf numFmtId="164" fontId="8" fillId="0" borderId="0" xfId="21" applyFont="1" applyBorder="1">
      <alignment horizontal="left"/>
      <protection/>
    </xf>
    <xf numFmtId="164" fontId="3" fillId="7" borderId="0" xfId="0" applyFont="1" applyFill="1" applyAlignment="1">
      <alignment horizontal="center"/>
    </xf>
    <xf numFmtId="164" fontId="8" fillId="0" borderId="0" xfId="0" applyFont="1" applyFill="1" applyBorder="1" applyAlignment="1">
      <alignment horizontal="fill" vertical="top" wrapText="1"/>
    </xf>
    <xf numFmtId="167" fontId="16" fillId="0" borderId="0" xfId="20" applyNumberFormat="1" applyFont="1" applyBorder="1">
      <alignment/>
      <protection/>
    </xf>
    <xf numFmtId="167" fontId="16" fillId="0" borderId="0" xfId="20" applyNumberFormat="1" applyFont="1" applyBorder="1" applyAlignment="1">
      <alignment horizontal="center" vertical="center"/>
      <protection/>
    </xf>
    <xf numFmtId="167" fontId="8" fillId="0" borderId="0" xfId="20" applyNumberFormat="1" applyFont="1" applyBorder="1" applyAlignment="1">
      <alignment horizontal="center" vertical="center"/>
      <protection/>
    </xf>
    <xf numFmtId="167" fontId="16" fillId="4" borderId="0" xfId="20" applyNumberFormat="1" applyFont="1" applyFill="1" applyBorder="1">
      <alignment/>
      <protection/>
    </xf>
    <xf numFmtId="167" fontId="16" fillId="4" borderId="0" xfId="20" applyNumberFormat="1" applyFont="1" applyFill="1" applyBorder="1" applyAlignment="1">
      <alignment horizontal="center" vertical="center"/>
      <protection/>
    </xf>
    <xf numFmtId="164" fontId="10" fillId="0" borderId="0" xfId="0" applyFont="1" applyFill="1" applyBorder="1" applyAlignment="1">
      <alignment wrapText="1"/>
    </xf>
    <xf numFmtId="167" fontId="16" fillId="0" borderId="0" xfId="20" applyNumberFormat="1" applyFont="1" applyFill="1" applyBorder="1">
      <alignment/>
      <protection/>
    </xf>
    <xf numFmtId="167" fontId="16" fillId="0" borderId="0" xfId="20" applyNumberFormat="1" applyFont="1" applyFill="1" applyBorder="1" applyAlignment="1">
      <alignment horizontal="center" vertical="center"/>
      <protection/>
    </xf>
    <xf numFmtId="164" fontId="8" fillId="5" borderId="0" xfId="0" applyFont="1" applyFill="1" applyBorder="1" applyAlignment="1">
      <alignment wrapText="1"/>
    </xf>
    <xf numFmtId="167" fontId="8" fillId="0" borderId="0" xfId="20" applyNumberFormat="1" applyFont="1" applyFill="1" applyBorder="1" applyAlignment="1">
      <alignment horizontal="center" vertical="center"/>
      <protection/>
    </xf>
    <xf numFmtId="164" fontId="8" fillId="0" borderId="0" xfId="21" applyFont="1" applyBorder="1" applyAlignment="1">
      <alignment/>
      <protection/>
    </xf>
    <xf numFmtId="167" fontId="16" fillId="4" borderId="0" xfId="20" applyNumberFormat="1" applyFont="1" applyFill="1" applyBorder="1" applyAlignment="1">
      <alignment/>
      <protection/>
    </xf>
    <xf numFmtId="167" fontId="3" fillId="0" borderId="0" xfId="0" applyNumberFormat="1" applyFont="1" applyBorder="1" applyAlignment="1">
      <alignment horizontal="center" vertical="center"/>
    </xf>
    <xf numFmtId="167" fontId="16" fillId="8" borderId="0" xfId="20" applyNumberFormat="1" applyFont="1" applyFill="1" applyBorder="1">
      <alignment/>
      <protection/>
    </xf>
    <xf numFmtId="167" fontId="16" fillId="8" borderId="0" xfId="20" applyNumberFormat="1" applyFont="1" applyFill="1" applyBorder="1" applyAlignment="1">
      <alignment horizontal="center" vertical="center"/>
      <protection/>
    </xf>
    <xf numFmtId="164" fontId="8" fillId="0" borderId="0" xfId="0" applyFont="1" applyBorder="1" applyAlignment="1">
      <alignment horizontal="center" vertical="center"/>
    </xf>
    <xf numFmtId="164" fontId="8" fillId="0" borderId="0" xfId="21" applyFont="1" applyBorder="1" applyAlignment="1">
      <alignment horizontal="center" vertical="center"/>
      <protection/>
    </xf>
    <xf numFmtId="164" fontId="17" fillId="0" borderId="1" xfId="0" applyFont="1" applyBorder="1" applyAlignment="1">
      <alignment horizontal="center" vertical="center"/>
    </xf>
    <xf numFmtId="164" fontId="18" fillId="4" borderId="2" xfId="0" applyFont="1" applyFill="1" applyBorder="1" applyAlignment="1">
      <alignment horizontal="center" vertical="center"/>
    </xf>
    <xf numFmtId="164" fontId="19" fillId="4" borderId="2" xfId="0" applyFont="1" applyFill="1" applyBorder="1" applyAlignment="1">
      <alignment vertical="center" wrapText="1"/>
    </xf>
    <xf numFmtId="164" fontId="20" fillId="4" borderId="2" xfId="0" applyFont="1" applyFill="1" applyBorder="1" applyAlignment="1">
      <alignment vertical="center" wrapText="1"/>
    </xf>
    <xf numFmtId="164" fontId="19" fillId="4" borderId="2" xfId="0" applyFont="1" applyFill="1" applyBorder="1" applyAlignment="1">
      <alignment vertical="center"/>
    </xf>
    <xf numFmtId="164" fontId="19" fillId="4" borderId="2" xfId="0" applyFont="1" applyFill="1" applyBorder="1" applyAlignment="1">
      <alignment vertical="center" shrinkToFit="1"/>
    </xf>
    <xf numFmtId="164" fontId="19" fillId="4" borderId="2" xfId="21" applyFont="1" applyFill="1" applyBorder="1" applyAlignment="1">
      <alignment horizontal="left" vertical="center" shrinkToFit="1"/>
      <protection/>
    </xf>
    <xf numFmtId="164" fontId="18" fillId="4" borderId="0" xfId="0" applyFont="1" applyFill="1" applyBorder="1" applyAlignment="1">
      <alignment horizontal="center" vertical="center"/>
    </xf>
    <xf numFmtId="164" fontId="19" fillId="4" borderId="0" xfId="0" applyFont="1" applyFill="1" applyBorder="1" applyAlignment="1">
      <alignment vertical="center"/>
    </xf>
    <xf numFmtId="164" fontId="21" fillId="4" borderId="2" xfId="21" applyFont="1" applyFill="1" applyBorder="1" applyAlignment="1">
      <alignment horizontal="center" vertical="center" wrapText="1"/>
      <protection/>
    </xf>
    <xf numFmtId="164" fontId="22" fillId="0" borderId="0" xfId="0" applyFont="1" applyAlignment="1">
      <alignment vertical="center"/>
    </xf>
    <xf numFmtId="164" fontId="20" fillId="4" borderId="2" xfId="21" applyFont="1" applyFill="1" applyBorder="1" applyAlignment="1">
      <alignment horizontal="left" vertical="center" wrapText="1"/>
      <protection/>
    </xf>
    <xf numFmtId="164" fontId="20" fillId="4" borderId="2" xfId="21" applyFont="1" applyFill="1" applyBorder="1" applyAlignment="1">
      <alignment horizontal="center" vertical="center" wrapText="1"/>
      <protection/>
    </xf>
    <xf numFmtId="164" fontId="20" fillId="4" borderId="5" xfId="21" applyFont="1" applyFill="1" applyBorder="1" applyAlignment="1">
      <alignment horizontal="center" vertical="center" wrapText="1"/>
      <protection/>
    </xf>
    <xf numFmtId="164" fontId="0" fillId="0" borderId="0" xfId="0" applyAlignment="1">
      <alignment vertical="center"/>
    </xf>
    <xf numFmtId="172" fontId="20" fillId="4" borderId="2" xfId="21" applyNumberFormat="1" applyFont="1" applyFill="1" applyBorder="1" applyAlignment="1">
      <alignment horizontal="center" vertical="center" wrapText="1"/>
      <protection/>
    </xf>
    <xf numFmtId="164" fontId="20" fillId="4" borderId="6" xfId="21" applyFont="1" applyFill="1" applyBorder="1" applyAlignment="1">
      <alignment horizontal="left" vertical="center" wrapText="1"/>
      <protection/>
    </xf>
    <xf numFmtId="164" fontId="20" fillId="4" borderId="6" xfId="21" applyFont="1" applyFill="1" applyBorder="1" applyAlignment="1">
      <alignment horizontal="center" vertical="center" wrapText="1"/>
      <protection/>
    </xf>
    <xf numFmtId="164" fontId="0" fillId="0" borderId="0" xfId="0" applyAlignment="1">
      <alignment/>
    </xf>
    <xf numFmtId="164" fontId="4" fillId="4" borderId="2" xfId="0" applyFont="1" applyFill="1" applyBorder="1" applyAlignment="1">
      <alignment horizontal="center"/>
    </xf>
    <xf numFmtId="164" fontId="17" fillId="4" borderId="2" xfId="0" applyFont="1" applyFill="1" applyBorder="1" applyAlignment="1">
      <alignment horizontal="left" wrapText="1"/>
    </xf>
    <xf numFmtId="164" fontId="17" fillId="4" borderId="8" xfId="0" applyFont="1" applyFill="1" applyBorder="1" applyAlignment="1">
      <alignment horizontal="left" wrapText="1"/>
    </xf>
    <xf numFmtId="164" fontId="23" fillId="4" borderId="2" xfId="0" applyFont="1" applyFill="1" applyBorder="1" applyAlignment="1">
      <alignment horizontal="left" wrapText="1"/>
    </xf>
    <xf numFmtId="164" fontId="17" fillId="4" borderId="2" xfId="0" applyFont="1" applyFill="1" applyBorder="1" applyAlignment="1">
      <alignment horizontal="left"/>
    </xf>
    <xf numFmtId="164" fontId="17" fillId="4" borderId="2" xfId="0" applyFont="1" applyFill="1" applyBorder="1" applyAlignment="1">
      <alignment horizontal="left" shrinkToFit="1"/>
    </xf>
    <xf numFmtId="164" fontId="23" fillId="0" borderId="0" xfId="0" applyFont="1" applyAlignment="1">
      <alignment horizontal="center"/>
    </xf>
    <xf numFmtId="164" fontId="17" fillId="4" borderId="2" xfId="21" applyFont="1" applyFill="1" applyBorder="1" applyAlignment="1">
      <alignment horizontal="left" shrinkToFit="1"/>
      <protection/>
    </xf>
    <xf numFmtId="164" fontId="0" fillId="0" borderId="0" xfId="0" applyFont="1" applyBorder="1" applyAlignment="1">
      <alignment horizontal="center" vertical="center"/>
    </xf>
    <xf numFmtId="164" fontId="24" fillId="0" borderId="0" xfId="0" applyFont="1" applyBorder="1" applyAlignment="1">
      <alignment horizontal="center"/>
    </xf>
    <xf numFmtId="164" fontId="9" fillId="4" borderId="2" xfId="0" applyFont="1" applyFill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center"/>
    </xf>
    <xf numFmtId="164" fontId="25" fillId="4" borderId="2" xfId="0" applyFont="1" applyFill="1" applyBorder="1" applyAlignment="1">
      <alignment horizontal="left" wrapText="1"/>
    </xf>
    <xf numFmtId="165" fontId="8" fillId="4" borderId="2" xfId="0" applyNumberFormat="1" applyFont="1" applyFill="1" applyBorder="1" applyAlignment="1">
      <alignment horizontal="center" vertical="center"/>
    </xf>
    <xf numFmtId="164" fontId="0" fillId="0" borderId="2" xfId="0" applyFont="1" applyFill="1" applyBorder="1" applyAlignment="1">
      <alignment horizontal="center"/>
    </xf>
    <xf numFmtId="164" fontId="0" fillId="4" borderId="2" xfId="0" applyFill="1" applyBorder="1" applyAlignment="1">
      <alignment/>
    </xf>
    <xf numFmtId="164" fontId="26" fillId="4" borderId="2" xfId="0" applyFont="1" applyFill="1" applyBorder="1" applyAlignment="1">
      <alignment/>
    </xf>
    <xf numFmtId="165" fontId="8" fillId="4" borderId="5" xfId="0" applyNumberFormat="1" applyFont="1" applyFill="1" applyBorder="1" applyAlignment="1">
      <alignment horizontal="center" vertical="center"/>
    </xf>
    <xf numFmtId="164" fontId="25" fillId="0" borderId="2" xfId="0" applyFont="1" applyFill="1" applyBorder="1" applyAlignment="1">
      <alignment horizontal="left" shrinkToFit="1"/>
    </xf>
    <xf numFmtId="164" fontId="25" fillId="0" borderId="2" xfId="0" applyFont="1" applyFill="1" applyBorder="1" applyAlignment="1">
      <alignment horizontal="left" wrapText="1"/>
    </xf>
    <xf numFmtId="165" fontId="8" fillId="0" borderId="2" xfId="0" applyNumberFormat="1" applyFont="1" applyFill="1" applyBorder="1" applyAlignment="1">
      <alignment horizontal="center" vertical="center"/>
    </xf>
    <xf numFmtId="164" fontId="25" fillId="4" borderId="2" xfId="0" applyFont="1" applyFill="1" applyBorder="1" applyAlignment="1">
      <alignment horizontal="left" shrinkToFit="1"/>
    </xf>
    <xf numFmtId="164" fontId="0" fillId="0" borderId="2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3" xfId="20"/>
    <cellStyle name="Обычный_Лист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287"/>
  <sheetViews>
    <sheetView zoomScale="110" zoomScaleNormal="110" workbookViewId="0" topLeftCell="A1">
      <pane xSplit="2" ySplit="3" topLeftCell="C62" activePane="bottomRight" state="frozen"/>
      <selection pane="topLeft" activeCell="A1" sqref="A1"/>
      <selection pane="topRight" activeCell="C1" sqref="C1"/>
      <selection pane="bottomLeft" activeCell="A62" sqref="A62"/>
      <selection pane="bottomRight" activeCell="E63" sqref="E63"/>
    </sheetView>
  </sheetViews>
  <sheetFormatPr defaultColWidth="9.00390625" defaultRowHeight="12.75" customHeight="1" outlineLevelCol="3"/>
  <cols>
    <col min="1" max="1" width="5.50390625" style="1" customWidth="1"/>
    <col min="2" max="2" width="25.125" style="1" customWidth="1"/>
    <col min="3" max="3" width="7.125" style="1" customWidth="1" outlineLevel="1"/>
    <col min="4" max="4" width="9.875" style="1" customWidth="1" outlineLevel="1"/>
    <col min="5" max="5" width="9.50390625" style="1" customWidth="1" outlineLevel="1"/>
    <col min="6" max="6" width="6.625" style="2" customWidth="1" outlineLevel="1"/>
    <col min="7" max="7" width="9.125" style="2" customWidth="1" outlineLevel="2"/>
    <col min="8" max="8" width="8.875" style="2" customWidth="1" outlineLevel="2"/>
    <col min="9" max="9" width="10.50390625" style="3" customWidth="1" outlineLevel="3"/>
    <col min="10" max="10" width="10.50390625" style="1" customWidth="1" outlineLevel="3"/>
    <col min="11" max="11" width="11.50390625" style="1" customWidth="1" outlineLevel="3"/>
    <col min="12" max="12" width="10.50390625" style="1" customWidth="1" outlineLevel="3"/>
    <col min="13" max="13" width="13.50390625" style="1" customWidth="1" outlineLevel="3"/>
    <col min="14" max="14" width="8.875" style="1" customWidth="1" outlineLevel="3"/>
    <col min="15" max="15" width="11.625" style="1" customWidth="1" outlineLevel="3"/>
    <col min="16" max="16" width="10.50390625" style="1" customWidth="1" outlineLevel="3"/>
    <col min="17" max="17" width="9.75390625" style="1" customWidth="1" outlineLevel="3"/>
    <col min="18" max="18" width="10.50390625" style="1" customWidth="1" outlineLevel="3"/>
    <col min="19" max="19" width="7.50390625" style="1" customWidth="1" outlineLevel="3"/>
    <col min="20" max="20" width="6.75390625" style="1" customWidth="1" outlineLevel="2"/>
    <col min="21" max="22" width="6.50390625" style="1" customWidth="1" outlineLevel="2"/>
    <col min="23" max="23" width="8.125" style="1" customWidth="1" outlineLevel="3"/>
    <col min="24" max="24" width="7.75390625" style="1" customWidth="1" outlineLevel="3"/>
    <col min="25" max="25" width="8.50390625" style="1" customWidth="1" outlineLevel="3"/>
    <col min="26" max="26" width="7.625" style="1" customWidth="1" outlineLevel="3"/>
    <col min="27" max="27" width="6.50390625" style="1" customWidth="1" outlineLevel="3"/>
    <col min="28" max="28" width="2.875" style="1" customWidth="1" outlineLevel="3"/>
    <col min="29" max="29" width="3.75390625" style="1" customWidth="1" outlineLevel="3"/>
    <col min="30" max="30" width="3.625" style="1" customWidth="1" outlineLevel="3"/>
    <col min="31" max="31" width="3.50390625" style="1" customWidth="1" outlineLevel="3"/>
    <col min="32" max="32" width="5.50390625" style="1" customWidth="1" outlineLevel="3"/>
    <col min="33" max="34" width="4.875" style="1" customWidth="1" outlineLevel="3"/>
    <col min="35" max="36" width="1.75390625" style="1" customWidth="1" outlineLevel="3"/>
    <col min="37" max="37" width="2.50390625" style="1" customWidth="1" outlineLevel="3"/>
    <col min="38" max="38" width="1.75390625" style="1" customWidth="1" outlineLevel="3"/>
    <col min="39" max="39" width="3.50390625" style="1" customWidth="1" outlineLevel="2"/>
    <col min="40" max="40" width="47.625" style="1" customWidth="1" outlineLevel="2"/>
    <col min="41" max="45" width="8.75390625" style="1" customWidth="1" outlineLevel="2"/>
    <col min="46" max="16384" width="8.625" style="1" customWidth="1"/>
  </cols>
  <sheetData>
    <row r="1" spans="1:51" ht="20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</row>
    <row r="2" spans="1:53" ht="22.5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8" t="s">
        <v>9</v>
      </c>
      <c r="J2" s="6" t="s">
        <v>10</v>
      </c>
      <c r="K2" s="6"/>
      <c r="L2" s="6"/>
      <c r="M2" s="6"/>
      <c r="N2" s="6" t="s">
        <v>11</v>
      </c>
      <c r="O2" s="9" t="s">
        <v>12</v>
      </c>
      <c r="P2" s="6" t="s">
        <v>13</v>
      </c>
      <c r="Q2" s="6"/>
      <c r="R2" s="6"/>
      <c r="S2" s="6" t="s">
        <v>14</v>
      </c>
      <c r="T2" s="6"/>
      <c r="U2" s="6"/>
      <c r="V2" s="6" t="s">
        <v>15</v>
      </c>
      <c r="W2" s="6"/>
      <c r="X2" s="6" t="s">
        <v>16</v>
      </c>
      <c r="Y2" s="6"/>
      <c r="Z2" s="6" t="s">
        <v>17</v>
      </c>
      <c r="AA2" s="8" t="s">
        <v>18</v>
      </c>
      <c r="AB2" s="6" t="s">
        <v>19</v>
      </c>
      <c r="AC2" s="6"/>
      <c r="AD2" s="6"/>
      <c r="AE2" s="6"/>
      <c r="AF2" s="6"/>
      <c r="AG2" s="6"/>
      <c r="AH2" s="6"/>
      <c r="AI2" s="6"/>
      <c r="AJ2" s="6"/>
      <c r="AK2" s="6"/>
      <c r="AL2" s="6"/>
      <c r="AM2" s="10"/>
      <c r="AN2" s="10"/>
      <c r="AO2" s="10"/>
      <c r="AP2" s="10"/>
      <c r="AQ2" s="11"/>
      <c r="AR2" s="11"/>
      <c r="AS2" s="11"/>
      <c r="AT2" s="11"/>
      <c r="AU2" s="11"/>
      <c r="AV2" s="11"/>
      <c r="AW2" s="11"/>
      <c r="AX2" s="11"/>
      <c r="AY2" s="12"/>
      <c r="AZ2" s="12"/>
      <c r="BA2" s="12"/>
    </row>
    <row r="3" spans="1:54" ht="33" customHeight="1">
      <c r="A3" s="6"/>
      <c r="B3" s="6"/>
      <c r="C3" s="6"/>
      <c r="D3" s="6"/>
      <c r="E3" s="6"/>
      <c r="F3" s="6"/>
      <c r="G3" s="6"/>
      <c r="H3" s="6"/>
      <c r="I3" s="8"/>
      <c r="J3" s="6" t="s">
        <v>20</v>
      </c>
      <c r="K3" s="6" t="s">
        <v>21</v>
      </c>
      <c r="L3" s="6" t="s">
        <v>22</v>
      </c>
      <c r="M3" s="13" t="s">
        <v>23</v>
      </c>
      <c r="N3" s="6"/>
      <c r="O3" s="6"/>
      <c r="P3" s="13" t="s">
        <v>24</v>
      </c>
      <c r="Q3" s="13" t="s">
        <v>25</v>
      </c>
      <c r="R3" s="13" t="s">
        <v>26</v>
      </c>
      <c r="S3" s="13" t="s">
        <v>27</v>
      </c>
      <c r="T3" s="13" t="s">
        <v>28</v>
      </c>
      <c r="U3" s="13" t="s">
        <v>29</v>
      </c>
      <c r="V3" s="13" t="s">
        <v>30</v>
      </c>
      <c r="W3" s="13" t="s">
        <v>31</v>
      </c>
      <c r="X3" s="13" t="s">
        <v>32</v>
      </c>
      <c r="Y3" s="13" t="s">
        <v>33</v>
      </c>
      <c r="Z3" s="6"/>
      <c r="AA3" s="8"/>
      <c r="AB3" s="14">
        <v>1</v>
      </c>
      <c r="AC3" s="14">
        <v>2</v>
      </c>
      <c r="AD3" s="14">
        <v>3</v>
      </c>
      <c r="AE3" s="14">
        <v>4</v>
      </c>
      <c r="AF3" s="14">
        <v>5</v>
      </c>
      <c r="AG3" s="14">
        <v>6</v>
      </c>
      <c r="AH3" s="14">
        <v>7</v>
      </c>
      <c r="AI3" s="15">
        <v>8</v>
      </c>
      <c r="AJ3" s="15">
        <v>9</v>
      </c>
      <c r="AK3" s="15">
        <v>10</v>
      </c>
      <c r="AL3" s="15">
        <v>11</v>
      </c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6"/>
      <c r="AZ3" s="17"/>
      <c r="BA3" s="17"/>
      <c r="BB3" s="18"/>
    </row>
    <row r="4" spans="1:54" ht="13.5" customHeight="1">
      <c r="A4" s="19">
        <v>1</v>
      </c>
      <c r="B4" s="20" t="s">
        <v>34</v>
      </c>
      <c r="C4" s="21">
        <v>5</v>
      </c>
      <c r="D4" s="22" t="s">
        <v>35</v>
      </c>
      <c r="E4" s="21">
        <v>5</v>
      </c>
      <c r="F4" s="23">
        <v>1976</v>
      </c>
      <c r="G4" s="24">
        <v>1301</v>
      </c>
      <c r="H4" s="24">
        <v>4126</v>
      </c>
      <c r="I4" s="23">
        <v>5756.27</v>
      </c>
      <c r="J4" s="25" t="s">
        <v>36</v>
      </c>
      <c r="K4" s="26" t="s">
        <v>37</v>
      </c>
      <c r="L4" s="27" t="s">
        <v>38</v>
      </c>
      <c r="M4" s="25" t="s">
        <v>39</v>
      </c>
      <c r="N4" s="28" t="s">
        <v>40</v>
      </c>
      <c r="O4" s="29">
        <v>1254.88</v>
      </c>
      <c r="P4" s="30">
        <v>1650.3</v>
      </c>
      <c r="Q4" s="31">
        <v>3594.1</v>
      </c>
      <c r="R4" s="32">
        <v>2206.2</v>
      </c>
      <c r="S4" s="23"/>
      <c r="T4" s="23">
        <v>914</v>
      </c>
      <c r="U4" s="33">
        <v>291.5</v>
      </c>
      <c r="V4" s="23">
        <v>5144.8</v>
      </c>
      <c r="W4" s="34" t="s">
        <v>41</v>
      </c>
      <c r="X4" s="25"/>
      <c r="Y4" s="25"/>
      <c r="Z4" s="23">
        <v>75</v>
      </c>
      <c r="AA4" s="34" t="s">
        <v>41</v>
      </c>
      <c r="AB4" s="25">
        <v>15</v>
      </c>
      <c r="AC4" s="25">
        <v>15</v>
      </c>
      <c r="AD4" s="25">
        <v>15</v>
      </c>
      <c r="AE4" s="25">
        <v>15</v>
      </c>
      <c r="AF4" s="25">
        <v>15</v>
      </c>
      <c r="AG4" s="35"/>
      <c r="AH4" s="35"/>
      <c r="AI4" s="36"/>
      <c r="AJ4" s="37"/>
      <c r="AK4" s="36"/>
      <c r="AL4" s="36"/>
      <c r="AM4" s="38"/>
      <c r="AN4" s="16"/>
      <c r="AO4" s="38"/>
      <c r="AP4" s="38" t="s">
        <v>42</v>
      </c>
      <c r="AQ4" s="38"/>
      <c r="AR4" s="38"/>
      <c r="AS4" s="38"/>
      <c r="AT4" s="16"/>
      <c r="AU4" s="38"/>
      <c r="AV4" s="38"/>
      <c r="AW4" s="38"/>
      <c r="AX4" s="38"/>
      <c r="AY4" s="16"/>
      <c r="AZ4" s="17"/>
      <c r="BA4" s="17"/>
      <c r="BB4" s="18"/>
    </row>
    <row r="5" spans="1:54" ht="14.25" customHeight="1">
      <c r="A5" s="39">
        <v>2</v>
      </c>
      <c r="B5" s="40" t="s">
        <v>43</v>
      </c>
      <c r="C5" s="41">
        <v>2</v>
      </c>
      <c r="D5" s="42" t="s">
        <v>44</v>
      </c>
      <c r="E5" s="41">
        <v>1</v>
      </c>
      <c r="F5" s="43">
        <v>1983</v>
      </c>
      <c r="G5" s="24">
        <v>1030.91</v>
      </c>
      <c r="H5" s="24">
        <v>18443</v>
      </c>
      <c r="I5" s="44">
        <v>2729000</v>
      </c>
      <c r="J5" s="26" t="s">
        <v>45</v>
      </c>
      <c r="K5" s="45" t="s">
        <v>37</v>
      </c>
      <c r="L5" s="27" t="s">
        <v>38</v>
      </c>
      <c r="M5" s="46" t="s">
        <v>39</v>
      </c>
      <c r="N5" s="47">
        <v>3</v>
      </c>
      <c r="O5" s="23">
        <v>631.56</v>
      </c>
      <c r="P5" s="48">
        <v>141.2</v>
      </c>
      <c r="Q5" s="31">
        <v>776.7</v>
      </c>
      <c r="R5" s="32">
        <v>475.2</v>
      </c>
      <c r="S5" s="49"/>
      <c r="T5" s="23"/>
      <c r="U5" s="50">
        <v>0</v>
      </c>
      <c r="V5" s="51" t="s">
        <v>46</v>
      </c>
      <c r="W5" s="34" t="s">
        <v>41</v>
      </c>
      <c r="X5" s="52"/>
      <c r="Y5" s="52"/>
      <c r="Z5" s="44">
        <v>20</v>
      </c>
      <c r="AA5" s="34" t="s">
        <v>41</v>
      </c>
      <c r="AB5" s="53">
        <v>20</v>
      </c>
      <c r="AC5" s="54"/>
      <c r="AD5" s="54"/>
      <c r="AE5" s="54"/>
      <c r="AF5" s="54"/>
      <c r="AG5" s="54"/>
      <c r="AH5" s="54"/>
      <c r="AI5" s="55"/>
      <c r="AJ5" s="55"/>
      <c r="AK5" s="55"/>
      <c r="AL5" s="55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6"/>
      <c r="AZ5" s="17"/>
      <c r="BA5" s="17"/>
      <c r="BB5" s="18"/>
    </row>
    <row r="6" spans="1:54" ht="14.25" customHeight="1">
      <c r="A6" s="39"/>
      <c r="B6" s="40" t="s">
        <v>47</v>
      </c>
      <c r="C6" s="41">
        <v>2</v>
      </c>
      <c r="D6" s="42" t="s">
        <v>44</v>
      </c>
      <c r="E6" s="41">
        <v>1</v>
      </c>
      <c r="F6" s="43">
        <v>1983</v>
      </c>
      <c r="G6" s="24">
        <v>780.4</v>
      </c>
      <c r="H6" s="24"/>
      <c r="I6" s="44">
        <v>364100</v>
      </c>
      <c r="J6" s="26" t="s">
        <v>45</v>
      </c>
      <c r="K6" s="45" t="s">
        <v>37</v>
      </c>
      <c r="L6" s="27" t="s">
        <v>38</v>
      </c>
      <c r="M6" s="46" t="s">
        <v>39</v>
      </c>
      <c r="N6" s="47">
        <v>3</v>
      </c>
      <c r="O6" s="23">
        <v>631.56</v>
      </c>
      <c r="P6" s="48">
        <v>167.81</v>
      </c>
      <c r="Q6" s="31">
        <v>862.1</v>
      </c>
      <c r="R6" s="32">
        <v>441.81</v>
      </c>
      <c r="S6" s="49"/>
      <c r="T6" s="23"/>
      <c r="U6" s="50">
        <v>0</v>
      </c>
      <c r="V6" s="51">
        <v>862.1</v>
      </c>
      <c r="W6" s="34" t="s">
        <v>41</v>
      </c>
      <c r="X6" s="52"/>
      <c r="Y6" s="52"/>
      <c r="Z6" s="44">
        <v>18</v>
      </c>
      <c r="AA6" s="34" t="s">
        <v>41</v>
      </c>
      <c r="AB6" s="53">
        <v>18</v>
      </c>
      <c r="AC6" s="54"/>
      <c r="AD6" s="54"/>
      <c r="AE6" s="54"/>
      <c r="AF6" s="54"/>
      <c r="AG6" s="54"/>
      <c r="AH6" s="54"/>
      <c r="AI6" s="55"/>
      <c r="AJ6" s="55"/>
      <c r="AK6" s="55"/>
      <c r="AL6" s="55"/>
      <c r="AM6" s="56"/>
      <c r="AN6" s="56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6"/>
      <c r="AZ6" s="17"/>
      <c r="BA6" s="17"/>
      <c r="BB6" s="18"/>
    </row>
    <row r="7" spans="1:54" ht="12.75" customHeight="1">
      <c r="A7" s="19">
        <v>3</v>
      </c>
      <c r="B7" s="40" t="s">
        <v>48</v>
      </c>
      <c r="C7" s="41">
        <v>5</v>
      </c>
      <c r="D7" s="42" t="s">
        <v>49</v>
      </c>
      <c r="E7" s="41">
        <v>1</v>
      </c>
      <c r="F7" s="43">
        <v>1983</v>
      </c>
      <c r="G7" s="24">
        <v>687</v>
      </c>
      <c r="H7" s="24" t="s">
        <v>50</v>
      </c>
      <c r="I7" s="44"/>
      <c r="J7" s="26" t="s">
        <v>45</v>
      </c>
      <c r="K7" s="26" t="s">
        <v>37</v>
      </c>
      <c r="L7" s="45" t="s">
        <v>51</v>
      </c>
      <c r="M7" s="46" t="s">
        <v>39</v>
      </c>
      <c r="N7" s="28" t="s">
        <v>52</v>
      </c>
      <c r="O7" s="44">
        <v>749.33</v>
      </c>
      <c r="P7" s="48">
        <v>797</v>
      </c>
      <c r="Q7" s="32">
        <v>1983.2</v>
      </c>
      <c r="R7" s="57">
        <v>1186.2</v>
      </c>
      <c r="S7" s="58"/>
      <c r="T7" s="51"/>
      <c r="U7" s="59">
        <f>381.2+86.9</f>
        <v>468.1</v>
      </c>
      <c r="V7" s="43">
        <v>2161</v>
      </c>
      <c r="W7" s="34" t="s">
        <v>41</v>
      </c>
      <c r="X7" s="52"/>
      <c r="Y7" s="52"/>
      <c r="Z7" s="44">
        <v>112</v>
      </c>
      <c r="AA7" s="34" t="s">
        <v>41</v>
      </c>
      <c r="AB7" s="53">
        <v>112</v>
      </c>
      <c r="AC7" s="54"/>
      <c r="AD7" s="54"/>
      <c r="AE7" s="54"/>
      <c r="AF7" s="54"/>
      <c r="AG7" s="54"/>
      <c r="AH7" s="54"/>
      <c r="AI7" s="55"/>
      <c r="AJ7" s="55"/>
      <c r="AK7" s="55"/>
      <c r="AL7" s="55"/>
      <c r="AM7" s="56"/>
      <c r="AN7" s="56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6"/>
      <c r="AZ7" s="17"/>
      <c r="BA7" s="17"/>
      <c r="BB7" s="18"/>
    </row>
    <row r="8" spans="1:54" ht="14.25" customHeight="1">
      <c r="A8" s="19">
        <v>4</v>
      </c>
      <c r="B8" s="20" t="s">
        <v>53</v>
      </c>
      <c r="C8" s="41">
        <v>5</v>
      </c>
      <c r="D8" s="42" t="s">
        <v>54</v>
      </c>
      <c r="E8" s="41">
        <v>5</v>
      </c>
      <c r="F8" s="42">
        <v>1986</v>
      </c>
      <c r="G8" s="24">
        <v>936.29</v>
      </c>
      <c r="H8" s="24">
        <v>3936</v>
      </c>
      <c r="I8" s="60">
        <v>8095.764</v>
      </c>
      <c r="J8" s="26" t="s">
        <v>45</v>
      </c>
      <c r="K8" s="26" t="s">
        <v>37</v>
      </c>
      <c r="L8" s="27" t="s">
        <v>38</v>
      </c>
      <c r="M8" s="46" t="s">
        <v>39</v>
      </c>
      <c r="N8" s="28" t="s">
        <v>52</v>
      </c>
      <c r="O8" s="41">
        <v>1173.74</v>
      </c>
      <c r="P8" s="61">
        <v>2491.7</v>
      </c>
      <c r="Q8" s="32">
        <v>8171.7</v>
      </c>
      <c r="R8" s="32">
        <v>5680</v>
      </c>
      <c r="S8" s="49"/>
      <c r="T8" s="50">
        <v>330.6</v>
      </c>
      <c r="U8" s="24">
        <v>753.5</v>
      </c>
      <c r="V8" s="42">
        <v>5680</v>
      </c>
      <c r="W8" s="34" t="s">
        <v>41</v>
      </c>
      <c r="X8" s="26"/>
      <c r="Y8" s="26"/>
      <c r="Z8" s="41">
        <v>117</v>
      </c>
      <c r="AA8" s="34" t="s">
        <v>41</v>
      </c>
      <c r="AB8" s="26">
        <v>15</v>
      </c>
      <c r="AC8" s="26">
        <v>15</v>
      </c>
      <c r="AD8" s="26">
        <v>15</v>
      </c>
      <c r="AE8" s="26">
        <v>15</v>
      </c>
      <c r="AF8" s="26">
        <v>15</v>
      </c>
      <c r="AG8" s="26">
        <v>15</v>
      </c>
      <c r="AH8" s="26">
        <v>14</v>
      </c>
      <c r="AI8" s="62">
        <v>13</v>
      </c>
      <c r="AJ8" s="63"/>
      <c r="AK8" s="63"/>
      <c r="AL8" s="63"/>
      <c r="AM8" s="64"/>
      <c r="AN8" s="64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7"/>
      <c r="BA8" s="17"/>
      <c r="BB8" s="18"/>
    </row>
    <row r="9" spans="1:54" ht="12.75" customHeight="1">
      <c r="A9" s="19">
        <v>5</v>
      </c>
      <c r="B9" s="20" t="s">
        <v>55</v>
      </c>
      <c r="C9" s="41">
        <v>5</v>
      </c>
      <c r="D9" s="42" t="s">
        <v>56</v>
      </c>
      <c r="E9" s="41">
        <v>2</v>
      </c>
      <c r="F9" s="42">
        <v>1983</v>
      </c>
      <c r="G9" s="24">
        <v>484</v>
      </c>
      <c r="H9" s="24">
        <v>2124</v>
      </c>
      <c r="I9" s="60">
        <v>4301.83</v>
      </c>
      <c r="J9" s="65" t="s">
        <v>45</v>
      </c>
      <c r="K9" s="26" t="s">
        <v>37</v>
      </c>
      <c r="L9" s="27" t="s">
        <v>38</v>
      </c>
      <c r="M9" s="46" t="s">
        <v>57</v>
      </c>
      <c r="N9" s="28" t="s">
        <v>52</v>
      </c>
      <c r="O9" s="41">
        <v>483.76</v>
      </c>
      <c r="P9" s="61">
        <v>661.8</v>
      </c>
      <c r="Q9" s="32">
        <v>2048.9</v>
      </c>
      <c r="R9" s="32">
        <v>1387.1</v>
      </c>
      <c r="S9" s="49">
        <v>69.1</v>
      </c>
      <c r="T9" s="50">
        <v>216.8</v>
      </c>
      <c r="U9" s="24">
        <v>309</v>
      </c>
      <c r="V9" s="42">
        <v>1387.1</v>
      </c>
      <c r="W9" s="34" t="s">
        <v>41</v>
      </c>
      <c r="X9" s="26"/>
      <c r="Y9" s="26"/>
      <c r="Z9" s="41">
        <v>40</v>
      </c>
      <c r="AA9" s="34" t="s">
        <v>41</v>
      </c>
      <c r="AB9" s="26">
        <v>20</v>
      </c>
      <c r="AC9" s="26">
        <v>20</v>
      </c>
      <c r="AD9" s="66"/>
      <c r="AE9" s="66"/>
      <c r="AF9" s="66"/>
      <c r="AG9" s="66"/>
      <c r="AH9" s="66"/>
      <c r="AI9" s="63"/>
      <c r="AJ9" s="63"/>
      <c r="AK9" s="63"/>
      <c r="AL9" s="63"/>
      <c r="AM9" s="64"/>
      <c r="AN9" s="64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7"/>
      <c r="BA9" s="17"/>
      <c r="BB9" s="18"/>
    </row>
    <row r="10" spans="1:53" ht="14.25" customHeight="1">
      <c r="A10" s="19">
        <v>6</v>
      </c>
      <c r="B10" s="67" t="s">
        <v>58</v>
      </c>
      <c r="C10" s="21">
        <v>5</v>
      </c>
      <c r="D10" s="22" t="s">
        <v>59</v>
      </c>
      <c r="E10" s="21">
        <v>6</v>
      </c>
      <c r="F10" s="22">
        <v>1971</v>
      </c>
      <c r="G10" s="68">
        <v>930.6</v>
      </c>
      <c r="H10" s="24">
        <v>5725.8</v>
      </c>
      <c r="I10" s="69">
        <v>4693491773</v>
      </c>
      <c r="J10" s="65" t="s">
        <v>45</v>
      </c>
      <c r="K10" s="65" t="s">
        <v>37</v>
      </c>
      <c r="L10" s="27" t="s">
        <v>38</v>
      </c>
      <c r="M10" s="70" t="s">
        <v>60</v>
      </c>
      <c r="N10" s="28" t="s">
        <v>61</v>
      </c>
      <c r="O10" s="21">
        <v>1439.87</v>
      </c>
      <c r="P10" s="61">
        <v>1903</v>
      </c>
      <c r="Q10" s="32">
        <v>6153.5</v>
      </c>
      <c r="R10" s="32">
        <v>4250.5</v>
      </c>
      <c r="S10" s="49"/>
      <c r="T10" s="71">
        <v>622.2</v>
      </c>
      <c r="U10" s="24">
        <v>951</v>
      </c>
      <c r="V10" s="22">
        <v>4250.5</v>
      </c>
      <c r="W10" s="34" t="s">
        <v>41</v>
      </c>
      <c r="X10" s="65"/>
      <c r="Y10" s="65"/>
      <c r="Z10" s="21">
        <v>90</v>
      </c>
      <c r="AA10" s="34" t="s">
        <v>41</v>
      </c>
      <c r="AB10" s="65">
        <v>15</v>
      </c>
      <c r="AC10" s="65">
        <v>15</v>
      </c>
      <c r="AD10" s="65">
        <v>15</v>
      </c>
      <c r="AE10" s="65">
        <v>15</v>
      </c>
      <c r="AF10" s="65">
        <v>15</v>
      </c>
      <c r="AG10" s="65">
        <v>15</v>
      </c>
      <c r="AH10" s="72"/>
      <c r="AI10" s="73"/>
      <c r="AJ10" s="73"/>
      <c r="AK10" s="73"/>
      <c r="AL10" s="73"/>
      <c r="AM10" s="74"/>
      <c r="AN10" s="16"/>
      <c r="AO10" s="75"/>
      <c r="AP10" s="75"/>
      <c r="AQ10" s="75"/>
      <c r="AR10" s="75"/>
      <c r="AS10" s="75"/>
      <c r="AT10" s="16"/>
      <c r="AU10" s="75"/>
      <c r="AV10" s="75"/>
      <c r="AW10" s="75"/>
      <c r="AX10" s="75"/>
      <c r="AY10" s="38"/>
      <c r="AZ10" s="38"/>
      <c r="BA10" s="38"/>
    </row>
    <row r="11" spans="1:53" ht="14.25" customHeight="1">
      <c r="A11" s="19">
        <v>7</v>
      </c>
      <c r="B11" s="20" t="s">
        <v>62</v>
      </c>
      <c r="C11" s="41">
        <v>5</v>
      </c>
      <c r="D11" s="42" t="s">
        <v>63</v>
      </c>
      <c r="E11" s="41">
        <v>4</v>
      </c>
      <c r="F11" s="42">
        <v>1980</v>
      </c>
      <c r="G11" s="24">
        <v>756.77</v>
      </c>
      <c r="H11" s="24">
        <v>4315</v>
      </c>
      <c r="I11" s="76">
        <v>313342</v>
      </c>
      <c r="J11" s="26" t="s">
        <v>64</v>
      </c>
      <c r="K11" s="26" t="s">
        <v>37</v>
      </c>
      <c r="L11" s="27" t="s">
        <v>38</v>
      </c>
      <c r="M11" s="46" t="s">
        <v>57</v>
      </c>
      <c r="N11" s="28" t="s">
        <v>52</v>
      </c>
      <c r="O11" s="41">
        <v>956.99</v>
      </c>
      <c r="P11" s="77">
        <v>1200.5</v>
      </c>
      <c r="Q11" s="32">
        <v>4309.3</v>
      </c>
      <c r="R11" s="32">
        <v>3108.8</v>
      </c>
      <c r="S11" s="49">
        <v>119</v>
      </c>
      <c r="T11" s="50">
        <v>310</v>
      </c>
      <c r="U11" s="24">
        <f>339.1+261.1</f>
        <v>600.2</v>
      </c>
      <c r="V11" s="42">
        <v>3108.8</v>
      </c>
      <c r="W11" s="34" t="s">
        <v>41</v>
      </c>
      <c r="X11" s="26"/>
      <c r="Y11" s="26"/>
      <c r="Z11" s="41">
        <v>70</v>
      </c>
      <c r="AA11" s="34" t="s">
        <v>41</v>
      </c>
      <c r="AB11" s="26">
        <v>20</v>
      </c>
      <c r="AC11" s="26">
        <v>15</v>
      </c>
      <c r="AD11" s="26">
        <v>15</v>
      </c>
      <c r="AE11" s="26">
        <v>20</v>
      </c>
      <c r="AF11" s="66"/>
      <c r="AG11" s="66"/>
      <c r="AH11" s="66"/>
      <c r="AI11" s="63"/>
      <c r="AJ11" s="63"/>
      <c r="AK11" s="63"/>
      <c r="AL11" s="63"/>
      <c r="AM11" s="64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38"/>
      <c r="AZ11" s="38"/>
      <c r="BA11" s="38"/>
    </row>
    <row r="12" spans="1:53" ht="14.25" customHeight="1">
      <c r="A12" s="19">
        <v>8</v>
      </c>
      <c r="B12" s="20" t="s">
        <v>65</v>
      </c>
      <c r="C12" s="41">
        <v>5</v>
      </c>
      <c r="D12" s="42" t="s">
        <v>63</v>
      </c>
      <c r="E12" s="41">
        <v>6</v>
      </c>
      <c r="F12" s="42">
        <v>1977</v>
      </c>
      <c r="G12" s="24">
        <v>1240</v>
      </c>
      <c r="H12" s="24">
        <v>8785</v>
      </c>
      <c r="I12" s="60">
        <v>5446.4</v>
      </c>
      <c r="J12" s="26" t="s">
        <v>45</v>
      </c>
      <c r="K12" s="26" t="s">
        <v>37</v>
      </c>
      <c r="L12" s="27" t="s">
        <v>38</v>
      </c>
      <c r="M12" s="46" t="s">
        <v>57</v>
      </c>
      <c r="N12" s="28" t="s">
        <v>66</v>
      </c>
      <c r="O12" s="41">
        <v>1394.74</v>
      </c>
      <c r="P12" s="77">
        <v>1705.52</v>
      </c>
      <c r="Q12" s="32">
        <v>5891.42</v>
      </c>
      <c r="R12" s="32">
        <v>4185.9</v>
      </c>
      <c r="S12" s="49">
        <v>169</v>
      </c>
      <c r="T12" s="50">
        <v>440</v>
      </c>
      <c r="U12" s="24">
        <v>881.4</v>
      </c>
      <c r="V12" s="42">
        <v>4185.9</v>
      </c>
      <c r="W12" s="34" t="s">
        <v>41</v>
      </c>
      <c r="X12" s="26"/>
      <c r="Y12" s="26"/>
      <c r="Z12" s="41">
        <v>100</v>
      </c>
      <c r="AA12" s="34" t="s">
        <v>41</v>
      </c>
      <c r="AB12" s="26">
        <v>20</v>
      </c>
      <c r="AC12" s="26">
        <v>15</v>
      </c>
      <c r="AD12" s="26">
        <v>15</v>
      </c>
      <c r="AE12" s="26">
        <v>15</v>
      </c>
      <c r="AF12" s="26">
        <v>15</v>
      </c>
      <c r="AG12" s="26">
        <v>20</v>
      </c>
      <c r="AH12" s="66"/>
      <c r="AI12" s="63"/>
      <c r="AJ12" s="63"/>
      <c r="AK12" s="63"/>
      <c r="AL12" s="63"/>
      <c r="AM12" s="64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38"/>
      <c r="AZ12" s="38"/>
      <c r="BA12" s="38"/>
    </row>
    <row r="13" spans="1:53" ht="14.25" customHeight="1">
      <c r="A13" s="19">
        <v>9</v>
      </c>
      <c r="B13" s="20" t="s">
        <v>67</v>
      </c>
      <c r="C13" s="41">
        <v>5</v>
      </c>
      <c r="D13" s="42" t="s">
        <v>68</v>
      </c>
      <c r="E13" s="41">
        <v>4</v>
      </c>
      <c r="F13" s="42">
        <v>1971</v>
      </c>
      <c r="G13" s="24">
        <v>785</v>
      </c>
      <c r="H13" s="24">
        <v>3757</v>
      </c>
      <c r="I13" s="60">
        <v>5226.1</v>
      </c>
      <c r="J13" s="26" t="s">
        <v>45</v>
      </c>
      <c r="K13" s="26" t="s">
        <v>37</v>
      </c>
      <c r="L13" s="27" t="s">
        <v>38</v>
      </c>
      <c r="M13" s="46" t="s">
        <v>57</v>
      </c>
      <c r="N13" s="28" t="s">
        <v>69</v>
      </c>
      <c r="O13" s="41">
        <v>947.88</v>
      </c>
      <c r="P13" s="77">
        <v>1348</v>
      </c>
      <c r="Q13" s="32">
        <v>4122.6</v>
      </c>
      <c r="R13" s="32">
        <v>2774.6</v>
      </c>
      <c r="S13" s="49">
        <v>134.4</v>
      </c>
      <c r="T13" s="50">
        <v>320.4</v>
      </c>
      <c r="U13" s="24">
        <v>629.4</v>
      </c>
      <c r="V13" s="42">
        <v>2774.6</v>
      </c>
      <c r="W13" s="34" t="s">
        <v>41</v>
      </c>
      <c r="X13" s="26"/>
      <c r="Y13" s="26"/>
      <c r="Z13" s="41">
        <v>60</v>
      </c>
      <c r="AA13" s="34" t="s">
        <v>41</v>
      </c>
      <c r="AB13" s="26">
        <v>15</v>
      </c>
      <c r="AC13" s="26">
        <v>15</v>
      </c>
      <c r="AD13" s="26">
        <v>15</v>
      </c>
      <c r="AE13" s="26">
        <v>15</v>
      </c>
      <c r="AF13" s="66"/>
      <c r="AG13" s="66"/>
      <c r="AH13" s="66"/>
      <c r="AI13" s="63"/>
      <c r="AJ13" s="63"/>
      <c r="AK13" s="78"/>
      <c r="AL13" s="78"/>
      <c r="AM13" s="64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38"/>
      <c r="AZ13" s="38"/>
      <c r="BA13" s="38"/>
    </row>
    <row r="14" spans="1:53" s="79" customFormat="1" ht="14.25" customHeight="1">
      <c r="A14" s="19">
        <v>10</v>
      </c>
      <c r="B14" s="20" t="s">
        <v>70</v>
      </c>
      <c r="C14" s="41">
        <v>5</v>
      </c>
      <c r="D14" s="42" t="s">
        <v>71</v>
      </c>
      <c r="E14" s="41">
        <v>4</v>
      </c>
      <c r="F14" s="42">
        <v>1971</v>
      </c>
      <c r="G14" s="24">
        <v>872</v>
      </c>
      <c r="H14" s="24">
        <v>4094</v>
      </c>
      <c r="I14" s="60">
        <v>2217299300</v>
      </c>
      <c r="J14" s="26" t="s">
        <v>45</v>
      </c>
      <c r="K14" s="26" t="s">
        <v>37</v>
      </c>
      <c r="L14" s="27" t="s">
        <v>38</v>
      </c>
      <c r="M14" s="46" t="s">
        <v>57</v>
      </c>
      <c r="N14" s="28" t="s">
        <v>69</v>
      </c>
      <c r="O14" s="41">
        <v>942.88</v>
      </c>
      <c r="P14" s="77">
        <v>1283.4</v>
      </c>
      <c r="Q14" s="32">
        <v>4042.1</v>
      </c>
      <c r="R14" s="32">
        <v>2758.8</v>
      </c>
      <c r="S14" s="49">
        <v>134.4</v>
      </c>
      <c r="T14" s="50">
        <v>320.4</v>
      </c>
      <c r="U14" s="24">
        <v>629.4</v>
      </c>
      <c r="V14" s="42">
        <v>2758.7</v>
      </c>
      <c r="W14" s="34" t="s">
        <v>41</v>
      </c>
      <c r="X14" s="26"/>
      <c r="Y14" s="26"/>
      <c r="Z14" s="41">
        <v>60</v>
      </c>
      <c r="AA14" s="34" t="s">
        <v>41</v>
      </c>
      <c r="AB14" s="26">
        <v>15</v>
      </c>
      <c r="AC14" s="26">
        <v>15</v>
      </c>
      <c r="AD14" s="26">
        <v>15</v>
      </c>
      <c r="AE14" s="26">
        <v>15</v>
      </c>
      <c r="AF14" s="66"/>
      <c r="AG14" s="66"/>
      <c r="AH14" s="66"/>
      <c r="AI14" s="63"/>
      <c r="AJ14" s="63"/>
      <c r="AK14" s="63"/>
      <c r="AL14" s="63"/>
      <c r="AM14" s="64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38"/>
      <c r="AZ14" s="38"/>
      <c r="BA14" s="38"/>
    </row>
    <row r="15" spans="1:53" ht="14.25" customHeight="1">
      <c r="A15" s="19">
        <v>11</v>
      </c>
      <c r="B15" s="20" t="s">
        <v>72</v>
      </c>
      <c r="C15" s="41">
        <v>5</v>
      </c>
      <c r="D15" s="42" t="s">
        <v>73</v>
      </c>
      <c r="E15" s="41">
        <v>4</v>
      </c>
      <c r="F15" s="42">
        <v>1973</v>
      </c>
      <c r="G15" s="24">
        <v>849</v>
      </c>
      <c r="H15" s="24">
        <v>6892</v>
      </c>
      <c r="I15" s="60">
        <v>4589.9</v>
      </c>
      <c r="J15" s="26" t="s">
        <v>45</v>
      </c>
      <c r="K15" s="26" t="s">
        <v>37</v>
      </c>
      <c r="L15" s="27" t="s">
        <v>38</v>
      </c>
      <c r="M15" s="46" t="s">
        <v>39</v>
      </c>
      <c r="N15" s="28" t="s">
        <v>52</v>
      </c>
      <c r="O15" s="41">
        <v>938.39</v>
      </c>
      <c r="P15" s="77">
        <v>1108.2</v>
      </c>
      <c r="Q15" s="32">
        <v>3941</v>
      </c>
      <c r="R15" s="32">
        <v>2832.8</v>
      </c>
      <c r="S15" s="49">
        <v>107.5</v>
      </c>
      <c r="T15" s="50">
        <v>262.58</v>
      </c>
      <c r="U15" s="24">
        <v>741.6</v>
      </c>
      <c r="V15" s="42">
        <v>2832.8</v>
      </c>
      <c r="W15" s="34" t="s">
        <v>41</v>
      </c>
      <c r="X15" s="26"/>
      <c r="Y15" s="26"/>
      <c r="Z15" s="41">
        <v>48</v>
      </c>
      <c r="AA15" s="34" t="s">
        <v>41</v>
      </c>
      <c r="AB15" s="26">
        <v>12</v>
      </c>
      <c r="AC15" s="26">
        <v>12</v>
      </c>
      <c r="AD15" s="26">
        <v>12</v>
      </c>
      <c r="AE15" s="26">
        <v>12</v>
      </c>
      <c r="AF15" s="66"/>
      <c r="AG15" s="66"/>
      <c r="AH15" s="66"/>
      <c r="AI15" s="63"/>
      <c r="AJ15" s="63"/>
      <c r="AK15" s="63"/>
      <c r="AL15" s="63"/>
      <c r="AM15" s="64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38"/>
      <c r="AZ15" s="38"/>
      <c r="BA15" s="38"/>
    </row>
    <row r="16" spans="1:53" ht="14.25" customHeight="1">
      <c r="A16" s="19">
        <v>12</v>
      </c>
      <c r="B16" s="20" t="s">
        <v>74</v>
      </c>
      <c r="C16" s="41">
        <v>5</v>
      </c>
      <c r="D16" s="42" t="s">
        <v>75</v>
      </c>
      <c r="E16" s="41">
        <v>4</v>
      </c>
      <c r="F16" s="42">
        <v>1975</v>
      </c>
      <c r="G16" s="24">
        <v>1110</v>
      </c>
      <c r="H16" s="24">
        <v>6660</v>
      </c>
      <c r="I16" s="60">
        <v>3033.462</v>
      </c>
      <c r="J16" s="26" t="s">
        <v>45</v>
      </c>
      <c r="K16" s="26" t="s">
        <v>37</v>
      </c>
      <c r="L16" s="27" t="s">
        <v>38</v>
      </c>
      <c r="M16" s="46" t="s">
        <v>57</v>
      </c>
      <c r="N16" s="28" t="s">
        <v>76</v>
      </c>
      <c r="O16" s="41">
        <v>937.65</v>
      </c>
      <c r="P16" s="77">
        <v>1232.4</v>
      </c>
      <c r="Q16" s="32">
        <v>4007.2</v>
      </c>
      <c r="R16" s="32">
        <v>2774.8</v>
      </c>
      <c r="S16" s="49">
        <v>119</v>
      </c>
      <c r="T16" s="50">
        <v>359.6</v>
      </c>
      <c r="U16" s="24">
        <v>615.6</v>
      </c>
      <c r="V16" s="42">
        <v>2774.8</v>
      </c>
      <c r="W16" s="34" t="s">
        <v>41</v>
      </c>
      <c r="X16" s="26"/>
      <c r="Y16" s="26"/>
      <c r="Z16" s="41">
        <v>70</v>
      </c>
      <c r="AA16" s="34" t="s">
        <v>41</v>
      </c>
      <c r="AB16" s="26">
        <v>20</v>
      </c>
      <c r="AC16" s="26">
        <v>15</v>
      </c>
      <c r="AD16" s="26">
        <v>15</v>
      </c>
      <c r="AE16" s="26">
        <v>20</v>
      </c>
      <c r="AF16" s="66"/>
      <c r="AG16" s="66"/>
      <c r="AH16" s="66"/>
      <c r="AI16" s="63"/>
      <c r="AJ16" s="63"/>
      <c r="AK16" s="63"/>
      <c r="AL16" s="63"/>
      <c r="AM16" s="64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38"/>
      <c r="AZ16" s="38"/>
      <c r="BA16" s="38"/>
    </row>
    <row r="17" spans="1:53" ht="14.25" customHeight="1">
      <c r="A17" s="19">
        <v>13</v>
      </c>
      <c r="B17" s="20" t="s">
        <v>77</v>
      </c>
      <c r="C17" s="41">
        <v>5</v>
      </c>
      <c r="D17" s="42" t="s">
        <v>78</v>
      </c>
      <c r="E17" s="41">
        <v>4</v>
      </c>
      <c r="F17" s="42">
        <v>1976</v>
      </c>
      <c r="G17" s="24">
        <v>758</v>
      </c>
      <c r="H17" s="24">
        <v>5720</v>
      </c>
      <c r="I17" s="60">
        <v>3144558632</v>
      </c>
      <c r="J17" s="26" t="s">
        <v>45</v>
      </c>
      <c r="K17" s="26" t="s">
        <v>37</v>
      </c>
      <c r="L17" s="27" t="s">
        <v>38</v>
      </c>
      <c r="M17" s="46" t="s">
        <v>57</v>
      </c>
      <c r="N17" s="28" t="s">
        <v>76</v>
      </c>
      <c r="O17" s="41">
        <v>943.62</v>
      </c>
      <c r="P17" s="77">
        <v>1381.1</v>
      </c>
      <c r="Q17" s="32">
        <v>4211.4</v>
      </c>
      <c r="R17" s="32">
        <v>2830.3</v>
      </c>
      <c r="S17" s="49">
        <v>119</v>
      </c>
      <c r="T17" s="50">
        <v>391.2</v>
      </c>
      <c r="U17" s="24">
        <v>615.6</v>
      </c>
      <c r="V17" s="42">
        <v>2830.3</v>
      </c>
      <c r="W17" s="34" t="s">
        <v>41</v>
      </c>
      <c r="X17" s="26"/>
      <c r="Y17" s="26"/>
      <c r="Z17" s="41">
        <v>70</v>
      </c>
      <c r="AA17" s="34" t="s">
        <v>41</v>
      </c>
      <c r="AB17" s="26">
        <v>20</v>
      </c>
      <c r="AC17" s="26">
        <v>15</v>
      </c>
      <c r="AD17" s="26">
        <v>15</v>
      </c>
      <c r="AE17" s="26">
        <v>20</v>
      </c>
      <c r="AF17" s="66"/>
      <c r="AG17" s="66"/>
      <c r="AH17" s="66"/>
      <c r="AI17" s="63"/>
      <c r="AJ17" s="63"/>
      <c r="AK17" s="63"/>
      <c r="AL17" s="63"/>
      <c r="AM17" s="64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38"/>
      <c r="AZ17" s="38"/>
      <c r="BA17" s="38"/>
    </row>
    <row r="18" spans="1:53" ht="14.25" customHeight="1">
      <c r="A18" s="19">
        <v>14</v>
      </c>
      <c r="B18" s="20" t="s">
        <v>79</v>
      </c>
      <c r="C18" s="41">
        <v>5</v>
      </c>
      <c r="D18" s="42" t="s">
        <v>80</v>
      </c>
      <c r="E18" s="41">
        <v>4</v>
      </c>
      <c r="F18" s="42">
        <v>1975</v>
      </c>
      <c r="G18" s="24">
        <v>801</v>
      </c>
      <c r="H18" s="24">
        <v>2947</v>
      </c>
      <c r="I18" s="60">
        <v>3833.045</v>
      </c>
      <c r="J18" s="65" t="s">
        <v>45</v>
      </c>
      <c r="K18" s="26" t="s">
        <v>37</v>
      </c>
      <c r="L18" s="27" t="s">
        <v>38</v>
      </c>
      <c r="M18" s="46" t="s">
        <v>39</v>
      </c>
      <c r="N18" s="28" t="s">
        <v>76</v>
      </c>
      <c r="O18" s="41">
        <v>941.38</v>
      </c>
      <c r="P18" s="77">
        <v>1245.1</v>
      </c>
      <c r="Q18" s="32">
        <v>4028.8</v>
      </c>
      <c r="R18" s="32">
        <v>2783.7</v>
      </c>
      <c r="S18" s="49">
        <v>119</v>
      </c>
      <c r="T18" s="50">
        <v>366.8</v>
      </c>
      <c r="U18" s="24">
        <v>615.6</v>
      </c>
      <c r="V18" s="42">
        <v>2783.7</v>
      </c>
      <c r="W18" s="34" t="s">
        <v>41</v>
      </c>
      <c r="X18" s="26"/>
      <c r="Y18" s="26"/>
      <c r="Z18" s="41">
        <v>70</v>
      </c>
      <c r="AA18" s="34" t="s">
        <v>41</v>
      </c>
      <c r="AB18" s="26">
        <v>20</v>
      </c>
      <c r="AC18" s="26">
        <v>15</v>
      </c>
      <c r="AD18" s="26">
        <v>15</v>
      </c>
      <c r="AE18" s="26">
        <v>20</v>
      </c>
      <c r="AF18" s="66"/>
      <c r="AG18" s="66"/>
      <c r="AH18" s="66"/>
      <c r="AI18" s="36"/>
      <c r="AJ18" s="36"/>
      <c r="AK18" s="63"/>
      <c r="AL18" s="63"/>
      <c r="AM18" s="64"/>
      <c r="AN18" s="16"/>
      <c r="AO18" s="16"/>
      <c r="AP18" s="16"/>
      <c r="AQ18" s="16"/>
      <c r="AR18" s="16"/>
      <c r="AS18" s="38"/>
      <c r="AT18" s="16"/>
      <c r="AU18" s="38"/>
      <c r="AV18" s="16"/>
      <c r="AW18" s="38"/>
      <c r="AX18" s="16"/>
      <c r="AY18" s="38"/>
      <c r="AZ18" s="38"/>
      <c r="BA18" s="38"/>
    </row>
    <row r="19" spans="1:53" ht="14.25" customHeight="1">
      <c r="A19" s="19">
        <v>15</v>
      </c>
      <c r="B19" s="20" t="s">
        <v>81</v>
      </c>
      <c r="C19" s="41">
        <v>5</v>
      </c>
      <c r="D19" s="42" t="s">
        <v>82</v>
      </c>
      <c r="E19" s="41">
        <v>5</v>
      </c>
      <c r="F19" s="42">
        <v>1985</v>
      </c>
      <c r="G19" s="24">
        <v>1433</v>
      </c>
      <c r="H19" s="24">
        <v>4656</v>
      </c>
      <c r="I19" s="60">
        <v>5453.8</v>
      </c>
      <c r="J19" s="26" t="s">
        <v>45</v>
      </c>
      <c r="K19" s="26" t="s">
        <v>37</v>
      </c>
      <c r="L19" s="27" t="s">
        <v>38</v>
      </c>
      <c r="M19" s="46" t="s">
        <v>57</v>
      </c>
      <c r="N19" s="28" t="s">
        <v>40</v>
      </c>
      <c r="O19" s="41">
        <v>1183.82</v>
      </c>
      <c r="P19" s="77">
        <v>1810.7</v>
      </c>
      <c r="Q19" s="32">
        <v>5401</v>
      </c>
      <c r="R19" s="32">
        <v>3590.3</v>
      </c>
      <c r="S19" s="49">
        <v>119</v>
      </c>
      <c r="T19" s="50">
        <v>359.6</v>
      </c>
      <c r="U19" s="24">
        <v>1143.1</v>
      </c>
      <c r="V19" s="42">
        <v>3590.3</v>
      </c>
      <c r="W19" s="34" t="s">
        <v>41</v>
      </c>
      <c r="X19" s="26"/>
      <c r="Y19" s="26"/>
      <c r="Z19" s="41">
        <v>74</v>
      </c>
      <c r="AA19" s="34" t="s">
        <v>41</v>
      </c>
      <c r="AB19" s="26">
        <v>14</v>
      </c>
      <c r="AC19" s="26">
        <v>15</v>
      </c>
      <c r="AD19" s="26">
        <v>15</v>
      </c>
      <c r="AE19" s="26">
        <v>15</v>
      </c>
      <c r="AF19" s="26">
        <v>15</v>
      </c>
      <c r="AG19" s="66"/>
      <c r="AH19" s="66"/>
      <c r="AI19" s="63"/>
      <c r="AJ19" s="63"/>
      <c r="AK19" s="63"/>
      <c r="AL19" s="63"/>
      <c r="AM19" s="64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38"/>
      <c r="AZ19" s="38"/>
      <c r="BA19" s="38"/>
    </row>
    <row r="20" spans="1:53" ht="14.25" customHeight="1">
      <c r="A20" s="19">
        <v>16</v>
      </c>
      <c r="B20" s="20" t="s">
        <v>83</v>
      </c>
      <c r="C20" s="41">
        <v>5</v>
      </c>
      <c r="D20" s="42" t="s">
        <v>84</v>
      </c>
      <c r="E20" s="41">
        <v>4</v>
      </c>
      <c r="F20" s="42">
        <v>1974</v>
      </c>
      <c r="G20" s="24">
        <v>744</v>
      </c>
      <c r="H20" s="24">
        <v>4771</v>
      </c>
      <c r="I20" s="60">
        <v>3213233131</v>
      </c>
      <c r="J20" s="26" t="s">
        <v>45</v>
      </c>
      <c r="K20" s="26" t="s">
        <v>37</v>
      </c>
      <c r="L20" s="27" t="s">
        <v>38</v>
      </c>
      <c r="M20" s="46" t="s">
        <v>39</v>
      </c>
      <c r="N20" s="28" t="s">
        <v>76</v>
      </c>
      <c r="O20" s="41">
        <v>941.38</v>
      </c>
      <c r="P20" s="77">
        <v>1259.3</v>
      </c>
      <c r="Q20" s="32">
        <v>4038.6</v>
      </c>
      <c r="R20" s="32">
        <v>2779.3</v>
      </c>
      <c r="S20" s="49"/>
      <c r="T20" s="50">
        <v>377.8</v>
      </c>
      <c r="U20" s="24">
        <v>615.6</v>
      </c>
      <c r="V20" s="42">
        <v>2779.3</v>
      </c>
      <c r="W20" s="34" t="s">
        <v>41</v>
      </c>
      <c r="X20" s="26"/>
      <c r="Y20" s="26"/>
      <c r="Z20" s="41">
        <v>70</v>
      </c>
      <c r="AA20" s="34" t="s">
        <v>41</v>
      </c>
      <c r="AB20" s="26">
        <v>20</v>
      </c>
      <c r="AC20" s="26">
        <v>15</v>
      </c>
      <c r="AD20" s="26">
        <v>15</v>
      </c>
      <c r="AE20" s="26">
        <v>20</v>
      </c>
      <c r="AF20" s="66"/>
      <c r="AG20" s="66"/>
      <c r="AH20" s="66"/>
      <c r="AI20" s="63"/>
      <c r="AJ20" s="63"/>
      <c r="AK20" s="63"/>
      <c r="AL20" s="63"/>
      <c r="AM20" s="64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38"/>
      <c r="AZ20" s="38"/>
      <c r="BA20" s="38"/>
    </row>
    <row r="21" spans="1:53" ht="14.25" customHeight="1">
      <c r="A21" s="19">
        <v>17</v>
      </c>
      <c r="B21" s="20" t="s">
        <v>85</v>
      </c>
      <c r="C21" s="41">
        <v>5</v>
      </c>
      <c r="D21" s="42" t="s">
        <v>86</v>
      </c>
      <c r="E21" s="41">
        <v>6</v>
      </c>
      <c r="F21" s="42">
        <v>1972</v>
      </c>
      <c r="G21" s="24">
        <v>1165</v>
      </c>
      <c r="H21" s="24">
        <v>5176</v>
      </c>
      <c r="I21" s="60">
        <v>4626.8</v>
      </c>
      <c r="J21" s="26" t="s">
        <v>45</v>
      </c>
      <c r="K21" s="26" t="s">
        <v>37</v>
      </c>
      <c r="L21" s="27" t="s">
        <v>38</v>
      </c>
      <c r="M21" s="46" t="s">
        <v>57</v>
      </c>
      <c r="N21" s="28" t="s">
        <v>61</v>
      </c>
      <c r="O21" s="41">
        <v>1406.84</v>
      </c>
      <c r="P21" s="77">
        <v>1850.4</v>
      </c>
      <c r="Q21" s="32">
        <v>6038.4</v>
      </c>
      <c r="R21" s="32">
        <v>4188</v>
      </c>
      <c r="S21" s="49">
        <v>278.4</v>
      </c>
      <c r="T21" s="50">
        <v>556.8</v>
      </c>
      <c r="U21" s="24">
        <v>920.7</v>
      </c>
      <c r="V21" s="42">
        <v>4468.2</v>
      </c>
      <c r="W21" s="34" t="s">
        <v>41</v>
      </c>
      <c r="X21" s="26"/>
      <c r="Y21" s="26"/>
      <c r="Z21" s="41">
        <v>90</v>
      </c>
      <c r="AA21" s="34" t="s">
        <v>41</v>
      </c>
      <c r="AB21" s="26">
        <v>15</v>
      </c>
      <c r="AC21" s="26">
        <v>15</v>
      </c>
      <c r="AD21" s="26">
        <v>15</v>
      </c>
      <c r="AE21" s="26">
        <v>15</v>
      </c>
      <c r="AF21" s="26">
        <v>15</v>
      </c>
      <c r="AG21" s="26">
        <v>15</v>
      </c>
      <c r="AH21" s="66"/>
      <c r="AI21" s="63"/>
      <c r="AJ21" s="63"/>
      <c r="AK21" s="63"/>
      <c r="AL21" s="63"/>
      <c r="AM21" s="64"/>
      <c r="AN21" s="16"/>
      <c r="AO21" s="16"/>
      <c r="AP21" s="16"/>
      <c r="AQ21" s="16"/>
      <c r="AR21" s="16"/>
      <c r="AS21" s="16"/>
      <c r="AT21" s="16"/>
      <c r="AU21" s="16"/>
      <c r="AV21" s="16"/>
      <c r="AW21" s="80"/>
      <c r="AX21" s="16"/>
      <c r="AY21" s="38"/>
      <c r="AZ21" s="38"/>
      <c r="BA21" s="38"/>
    </row>
    <row r="22" spans="1:53" ht="14.25" customHeight="1">
      <c r="A22" s="19">
        <v>18</v>
      </c>
      <c r="B22" s="20" t="s">
        <v>87</v>
      </c>
      <c r="C22" s="41">
        <v>5</v>
      </c>
      <c r="D22" s="42" t="s">
        <v>54</v>
      </c>
      <c r="E22" s="41">
        <v>5</v>
      </c>
      <c r="F22" s="42">
        <v>1983</v>
      </c>
      <c r="G22" s="24">
        <v>981</v>
      </c>
      <c r="H22" s="24">
        <v>3936</v>
      </c>
      <c r="I22" s="60">
        <v>5394.8</v>
      </c>
      <c r="J22" s="26" t="s">
        <v>45</v>
      </c>
      <c r="K22" s="26" t="s">
        <v>37</v>
      </c>
      <c r="L22" s="27" t="s">
        <v>38</v>
      </c>
      <c r="M22" s="46" t="s">
        <v>57</v>
      </c>
      <c r="N22" s="28" t="s">
        <v>88</v>
      </c>
      <c r="O22" s="41">
        <v>1180.51</v>
      </c>
      <c r="P22" s="77">
        <v>1395.4</v>
      </c>
      <c r="Q22" s="32">
        <v>4920.2</v>
      </c>
      <c r="R22" s="32">
        <v>3524.8</v>
      </c>
      <c r="S22" s="49"/>
      <c r="T22" s="50">
        <v>433</v>
      </c>
      <c r="U22" s="24">
        <f>272.9+467</f>
        <v>739.9</v>
      </c>
      <c r="V22" s="42">
        <v>3524.8</v>
      </c>
      <c r="W22" s="34" t="s">
        <v>41</v>
      </c>
      <c r="X22" s="26"/>
      <c r="Y22" s="26"/>
      <c r="Z22" s="41">
        <v>85</v>
      </c>
      <c r="AA22" s="34" t="s">
        <v>41</v>
      </c>
      <c r="AB22" s="26">
        <v>20</v>
      </c>
      <c r="AC22" s="26">
        <v>15</v>
      </c>
      <c r="AD22" s="26">
        <v>15</v>
      </c>
      <c r="AE22" s="26">
        <v>15</v>
      </c>
      <c r="AF22" s="26">
        <v>20</v>
      </c>
      <c r="AG22" s="66"/>
      <c r="AH22" s="66"/>
      <c r="AI22" s="63"/>
      <c r="AJ22" s="63"/>
      <c r="AK22" s="63"/>
      <c r="AL22" s="63"/>
      <c r="AM22" s="64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38"/>
      <c r="AZ22" s="38"/>
      <c r="BA22" s="38"/>
    </row>
    <row r="23" spans="1:53" ht="14.25" customHeight="1">
      <c r="A23" s="19">
        <v>19</v>
      </c>
      <c r="B23" s="20" t="s">
        <v>89</v>
      </c>
      <c r="C23" s="41">
        <v>9</v>
      </c>
      <c r="D23" s="42" t="s">
        <v>90</v>
      </c>
      <c r="E23" s="41">
        <v>4</v>
      </c>
      <c r="F23" s="42">
        <v>1989</v>
      </c>
      <c r="G23" s="24">
        <v>1273</v>
      </c>
      <c r="H23" s="24">
        <v>4983</v>
      </c>
      <c r="I23" s="60">
        <v>2789521081</v>
      </c>
      <c r="J23" s="26" t="s">
        <v>45</v>
      </c>
      <c r="K23" s="26" t="s">
        <v>37</v>
      </c>
      <c r="L23" s="45" t="s">
        <v>91</v>
      </c>
      <c r="M23" s="46" t="s">
        <v>39</v>
      </c>
      <c r="N23" s="28" t="s">
        <v>92</v>
      </c>
      <c r="O23" s="41" t="s">
        <v>93</v>
      </c>
      <c r="P23" s="77">
        <v>2872.9</v>
      </c>
      <c r="Q23" s="32">
        <v>6074.4</v>
      </c>
      <c r="R23" s="32">
        <v>3201.5</v>
      </c>
      <c r="S23" s="49">
        <v>416.8</v>
      </c>
      <c r="T23" s="50">
        <v>1937.9</v>
      </c>
      <c r="U23" s="24">
        <v>866.3</v>
      </c>
      <c r="V23" s="42">
        <v>6074.4</v>
      </c>
      <c r="W23" s="34" t="s">
        <v>41</v>
      </c>
      <c r="X23" s="26"/>
      <c r="Y23" s="26"/>
      <c r="Z23" s="41">
        <v>126</v>
      </c>
      <c r="AA23" s="81">
        <v>4</v>
      </c>
      <c r="AB23" s="26">
        <v>36</v>
      </c>
      <c r="AC23" s="26">
        <v>36</v>
      </c>
      <c r="AD23" s="26">
        <v>36</v>
      </c>
      <c r="AE23" s="26">
        <v>18</v>
      </c>
      <c r="AF23" s="66"/>
      <c r="AG23" s="66"/>
      <c r="AH23" s="66"/>
      <c r="AI23" s="63"/>
      <c r="AJ23" s="63"/>
      <c r="AK23" s="63"/>
      <c r="AL23" s="63"/>
      <c r="AM23" s="64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38"/>
      <c r="AZ23" s="38"/>
      <c r="BA23" s="38"/>
    </row>
    <row r="24" spans="1:53" ht="14.25" customHeight="1">
      <c r="A24" s="19">
        <v>20</v>
      </c>
      <c r="B24" s="20" t="s">
        <v>94</v>
      </c>
      <c r="C24" s="41">
        <v>5</v>
      </c>
      <c r="D24" s="42" t="s">
        <v>95</v>
      </c>
      <c r="E24" s="41">
        <v>5</v>
      </c>
      <c r="F24" s="42">
        <v>1977</v>
      </c>
      <c r="G24" s="24">
        <v>1109</v>
      </c>
      <c r="H24" s="24">
        <v>4277</v>
      </c>
      <c r="I24" s="60">
        <v>4943.5</v>
      </c>
      <c r="J24" s="26" t="s">
        <v>45</v>
      </c>
      <c r="K24" s="26" t="s">
        <v>37</v>
      </c>
      <c r="L24" s="27" t="s">
        <v>38</v>
      </c>
      <c r="M24" s="46" t="s">
        <v>57</v>
      </c>
      <c r="N24" s="28" t="s">
        <v>40</v>
      </c>
      <c r="O24" s="41">
        <v>1175.23</v>
      </c>
      <c r="P24" s="77">
        <v>1369.9</v>
      </c>
      <c r="Q24" s="32">
        <v>4890</v>
      </c>
      <c r="R24" s="32" t="s">
        <v>96</v>
      </c>
      <c r="S24" s="49">
        <v>124.8</v>
      </c>
      <c r="T24" s="50">
        <v>241.6</v>
      </c>
      <c r="U24" s="24">
        <v>762.2</v>
      </c>
      <c r="V24" s="42">
        <v>3520.4</v>
      </c>
      <c r="W24" s="34" t="s">
        <v>41</v>
      </c>
      <c r="X24" s="26"/>
      <c r="Y24" s="26"/>
      <c r="Z24" s="41">
        <v>75</v>
      </c>
      <c r="AA24" s="34" t="s">
        <v>41</v>
      </c>
      <c r="AB24" s="26">
        <v>15</v>
      </c>
      <c r="AC24" s="26">
        <v>15</v>
      </c>
      <c r="AD24" s="26">
        <v>15</v>
      </c>
      <c r="AE24" s="26">
        <v>15</v>
      </c>
      <c r="AF24" s="26">
        <v>15</v>
      </c>
      <c r="AG24" s="66"/>
      <c r="AH24" s="66"/>
      <c r="AI24" s="63"/>
      <c r="AJ24" s="63"/>
      <c r="AK24" s="63"/>
      <c r="AL24" s="63"/>
      <c r="AM24" s="64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38"/>
      <c r="AZ24" s="38"/>
      <c r="BA24" s="38"/>
    </row>
    <row r="25" spans="1:53" ht="14.25" customHeight="1">
      <c r="A25" s="19">
        <v>21</v>
      </c>
      <c r="B25" s="20" t="s">
        <v>97</v>
      </c>
      <c r="C25" s="41">
        <v>5</v>
      </c>
      <c r="D25" s="42" t="s">
        <v>98</v>
      </c>
      <c r="E25" s="41">
        <v>5</v>
      </c>
      <c r="F25" s="42">
        <v>1979</v>
      </c>
      <c r="G25" s="24">
        <v>944</v>
      </c>
      <c r="H25" s="24">
        <v>4354</v>
      </c>
      <c r="I25" s="60">
        <v>4745.8</v>
      </c>
      <c r="J25" s="26" t="s">
        <v>45</v>
      </c>
      <c r="K25" s="26" t="s">
        <v>37</v>
      </c>
      <c r="L25" s="27" t="s">
        <v>38</v>
      </c>
      <c r="M25" s="46" t="s">
        <v>57</v>
      </c>
      <c r="N25" s="28" t="s">
        <v>40</v>
      </c>
      <c r="O25" s="41">
        <v>1164.72</v>
      </c>
      <c r="P25" s="77">
        <v>1423.9</v>
      </c>
      <c r="Q25" s="32">
        <v>4975.5</v>
      </c>
      <c r="R25" s="32">
        <v>3551.6</v>
      </c>
      <c r="S25" s="49">
        <v>142.8</v>
      </c>
      <c r="T25" s="50">
        <v>359</v>
      </c>
      <c r="U25" s="24">
        <v>762.1</v>
      </c>
      <c r="V25" s="42">
        <v>3551.6</v>
      </c>
      <c r="W25" s="34" t="s">
        <v>41</v>
      </c>
      <c r="X25" s="26"/>
      <c r="Y25" s="26"/>
      <c r="Z25" s="41">
        <v>75</v>
      </c>
      <c r="AA25" s="34" t="s">
        <v>41</v>
      </c>
      <c r="AB25" s="82">
        <v>15</v>
      </c>
      <c r="AC25" s="82">
        <v>15</v>
      </c>
      <c r="AD25" s="82">
        <v>15</v>
      </c>
      <c r="AE25" s="82">
        <v>15</v>
      </c>
      <c r="AF25" s="82">
        <v>15</v>
      </c>
      <c r="AG25" s="83"/>
      <c r="AH25" s="83"/>
      <c r="AI25" s="84"/>
      <c r="AJ25" s="84"/>
      <c r="AK25" s="84"/>
      <c r="AL25" s="84"/>
      <c r="AM25" s="64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38"/>
      <c r="AZ25" s="38"/>
      <c r="BA25" s="38"/>
    </row>
    <row r="26" spans="1:53" ht="14.25" customHeight="1">
      <c r="A26" s="19">
        <v>22</v>
      </c>
      <c r="B26" s="20" t="s">
        <v>99</v>
      </c>
      <c r="C26" s="41">
        <v>5</v>
      </c>
      <c r="D26" s="42" t="s">
        <v>100</v>
      </c>
      <c r="E26" s="41">
        <v>4</v>
      </c>
      <c r="F26" s="42">
        <v>1986</v>
      </c>
      <c r="G26" s="24">
        <v>1088</v>
      </c>
      <c r="H26" s="24">
        <v>5513</v>
      </c>
      <c r="I26" s="60">
        <v>5133524</v>
      </c>
      <c r="J26" s="26" t="s">
        <v>45</v>
      </c>
      <c r="K26" s="26" t="s">
        <v>37</v>
      </c>
      <c r="L26" s="27" t="s">
        <v>38</v>
      </c>
      <c r="M26" s="46" t="s">
        <v>57</v>
      </c>
      <c r="N26" s="28" t="s">
        <v>76</v>
      </c>
      <c r="O26" s="41">
        <v>886.42</v>
      </c>
      <c r="P26" s="77">
        <v>1291.52</v>
      </c>
      <c r="Q26" s="32">
        <v>4023.12</v>
      </c>
      <c r="R26" s="32">
        <v>2731.6</v>
      </c>
      <c r="S26" s="49">
        <v>119</v>
      </c>
      <c r="T26" s="50">
        <v>322.8</v>
      </c>
      <c r="U26" s="24">
        <f>271.9+337.3-D163</f>
        <v>609.2</v>
      </c>
      <c r="V26" s="42">
        <v>3053.2</v>
      </c>
      <c r="W26" s="34" t="s">
        <v>41</v>
      </c>
      <c r="X26" s="26"/>
      <c r="Y26" s="26">
        <v>165.8</v>
      </c>
      <c r="Z26" s="41">
        <v>68</v>
      </c>
      <c r="AA26" s="34" t="s">
        <v>41</v>
      </c>
      <c r="AB26" s="26">
        <v>18</v>
      </c>
      <c r="AC26" s="26">
        <v>15</v>
      </c>
      <c r="AD26" s="26">
        <v>15</v>
      </c>
      <c r="AE26" s="26">
        <v>20</v>
      </c>
      <c r="AF26" s="66"/>
      <c r="AG26" s="66"/>
      <c r="AH26" s="66"/>
      <c r="AI26" s="63"/>
      <c r="AJ26" s="63"/>
      <c r="AK26" s="63"/>
      <c r="AL26" s="63"/>
      <c r="AM26" s="64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38"/>
      <c r="AZ26" s="38"/>
      <c r="BA26" s="38"/>
    </row>
    <row r="27" spans="1:53" ht="14.25" customHeight="1">
      <c r="A27" s="19">
        <v>23</v>
      </c>
      <c r="B27" s="20" t="s">
        <v>101</v>
      </c>
      <c r="C27" s="41">
        <v>5</v>
      </c>
      <c r="D27" s="42" t="s">
        <v>102</v>
      </c>
      <c r="E27" s="41">
        <v>4</v>
      </c>
      <c r="F27" s="42">
        <v>1987</v>
      </c>
      <c r="G27" s="24">
        <v>1204</v>
      </c>
      <c r="H27" s="24">
        <v>3801</v>
      </c>
      <c r="I27" s="60">
        <v>5992.9</v>
      </c>
      <c r="J27" s="26" t="s">
        <v>45</v>
      </c>
      <c r="K27" s="26" t="s">
        <v>37</v>
      </c>
      <c r="L27" s="27" t="s">
        <v>38</v>
      </c>
      <c r="M27" s="46" t="s">
        <v>57</v>
      </c>
      <c r="N27" s="28" t="s">
        <v>69</v>
      </c>
      <c r="O27" s="41">
        <v>928.21</v>
      </c>
      <c r="P27" s="77">
        <v>816.9</v>
      </c>
      <c r="Q27" s="32">
        <v>3626.7</v>
      </c>
      <c r="R27" s="32">
        <v>2809.8</v>
      </c>
      <c r="S27" s="49"/>
      <c r="T27" s="50">
        <v>308.8</v>
      </c>
      <c r="U27" s="24">
        <v>266.7</v>
      </c>
      <c r="V27" s="42">
        <v>2980.6</v>
      </c>
      <c r="W27" s="34" t="s">
        <v>41</v>
      </c>
      <c r="X27" s="26"/>
      <c r="Y27" s="26">
        <v>135.3</v>
      </c>
      <c r="Z27" s="41">
        <v>60</v>
      </c>
      <c r="AA27" s="34" t="s">
        <v>41</v>
      </c>
      <c r="AB27" s="26">
        <v>15</v>
      </c>
      <c r="AC27" s="26">
        <v>15</v>
      </c>
      <c r="AD27" s="26">
        <v>15</v>
      </c>
      <c r="AE27" s="26">
        <v>15</v>
      </c>
      <c r="AF27" s="66"/>
      <c r="AG27" s="66"/>
      <c r="AH27" s="66"/>
      <c r="AI27" s="63"/>
      <c r="AJ27" s="63"/>
      <c r="AK27" s="63"/>
      <c r="AL27" s="63"/>
      <c r="AM27" s="64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38"/>
      <c r="AZ27" s="38"/>
      <c r="BA27" s="38"/>
    </row>
    <row r="28" spans="1:53" ht="14.25" customHeight="1">
      <c r="A28" s="19">
        <v>24</v>
      </c>
      <c r="B28" s="20" t="s">
        <v>103</v>
      </c>
      <c r="C28" s="41">
        <v>5</v>
      </c>
      <c r="D28" s="42" t="s">
        <v>104</v>
      </c>
      <c r="E28" s="41">
        <v>4</v>
      </c>
      <c r="F28" s="42">
        <v>1989</v>
      </c>
      <c r="G28" s="24">
        <v>775</v>
      </c>
      <c r="H28" s="24">
        <v>3514</v>
      </c>
      <c r="I28" s="60">
        <v>5714338500</v>
      </c>
      <c r="J28" s="65" t="s">
        <v>45</v>
      </c>
      <c r="K28" s="26" t="s">
        <v>37</v>
      </c>
      <c r="L28" s="27" t="s">
        <v>38</v>
      </c>
      <c r="M28" s="46" t="s">
        <v>39</v>
      </c>
      <c r="N28" s="28" t="s">
        <v>69</v>
      </c>
      <c r="O28" s="41">
        <v>938.51</v>
      </c>
      <c r="P28" s="77">
        <v>1101.5</v>
      </c>
      <c r="Q28" s="32">
        <v>3944.6</v>
      </c>
      <c r="R28" s="32">
        <v>2843.1</v>
      </c>
      <c r="S28" s="49"/>
      <c r="T28" s="50">
        <v>313.8</v>
      </c>
      <c r="U28" s="24">
        <v>591.1</v>
      </c>
      <c r="V28" s="42">
        <v>3075</v>
      </c>
      <c r="W28" s="34" t="s">
        <v>41</v>
      </c>
      <c r="X28" s="26"/>
      <c r="Y28" s="26">
        <v>67.2</v>
      </c>
      <c r="Z28" s="41">
        <v>62</v>
      </c>
      <c r="AA28" s="34" t="s">
        <v>41</v>
      </c>
      <c r="AB28" s="26">
        <v>15</v>
      </c>
      <c r="AC28" s="26">
        <v>15</v>
      </c>
      <c r="AD28" s="26">
        <v>15</v>
      </c>
      <c r="AE28" s="26">
        <v>15</v>
      </c>
      <c r="AF28" s="66"/>
      <c r="AG28" s="66"/>
      <c r="AH28" s="66"/>
      <c r="AI28" s="63"/>
      <c r="AJ28" s="63"/>
      <c r="AK28" s="63"/>
      <c r="AL28" s="63"/>
      <c r="AM28" s="64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38"/>
      <c r="AZ28" s="38"/>
      <c r="BA28" s="38"/>
    </row>
    <row r="29" spans="1:53" ht="14.25" customHeight="1">
      <c r="A29" s="19">
        <v>25</v>
      </c>
      <c r="B29" s="20" t="s">
        <v>105</v>
      </c>
      <c r="C29" s="41">
        <v>12</v>
      </c>
      <c r="D29" s="42" t="s">
        <v>106</v>
      </c>
      <c r="E29" s="41">
        <v>3</v>
      </c>
      <c r="F29" s="42">
        <v>1985</v>
      </c>
      <c r="G29" s="24">
        <v>1142</v>
      </c>
      <c r="H29" s="24">
        <v>6798</v>
      </c>
      <c r="I29" s="60">
        <v>1721502</v>
      </c>
      <c r="J29" s="26" t="s">
        <v>45</v>
      </c>
      <c r="K29" s="26" t="s">
        <v>37</v>
      </c>
      <c r="L29" s="45" t="s">
        <v>91</v>
      </c>
      <c r="M29" s="46" t="s">
        <v>57</v>
      </c>
      <c r="N29" s="28" t="s">
        <v>107</v>
      </c>
      <c r="O29" s="41" t="s">
        <v>108</v>
      </c>
      <c r="P29" s="77">
        <v>2460.1</v>
      </c>
      <c r="Q29" s="32">
        <v>7269.7</v>
      </c>
      <c r="R29" s="32">
        <v>4809.6</v>
      </c>
      <c r="S29" s="49">
        <f>254.2+645.5+251.6+634.1+246+645.5</f>
        <v>2676.9</v>
      </c>
      <c r="T29" s="50">
        <v>1870.3</v>
      </c>
      <c r="U29" s="24">
        <v>906.8</v>
      </c>
      <c r="V29" s="42">
        <v>7700.9</v>
      </c>
      <c r="W29" s="34" t="s">
        <v>41</v>
      </c>
      <c r="X29" s="26"/>
      <c r="Y29" s="26">
        <v>19.5</v>
      </c>
      <c r="Z29" s="41">
        <v>144</v>
      </c>
      <c r="AA29" s="81">
        <v>3</v>
      </c>
      <c r="AB29" s="26">
        <v>48</v>
      </c>
      <c r="AC29" s="26">
        <v>48</v>
      </c>
      <c r="AD29" s="26">
        <v>48</v>
      </c>
      <c r="AE29" s="66"/>
      <c r="AF29" s="66"/>
      <c r="AG29" s="66"/>
      <c r="AH29" s="66"/>
      <c r="AI29" s="63"/>
      <c r="AJ29" s="63"/>
      <c r="AK29" s="63"/>
      <c r="AL29" s="63"/>
      <c r="AM29" s="64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38"/>
      <c r="AZ29" s="38"/>
      <c r="BA29" s="38"/>
    </row>
    <row r="30" spans="1:53" ht="14.25" customHeight="1">
      <c r="A30" s="19">
        <v>26</v>
      </c>
      <c r="B30" s="20" t="s">
        <v>109</v>
      </c>
      <c r="C30" s="41">
        <v>5</v>
      </c>
      <c r="D30" s="42" t="s">
        <v>110</v>
      </c>
      <c r="E30" s="41">
        <v>6</v>
      </c>
      <c r="F30" s="42">
        <v>1983</v>
      </c>
      <c r="G30" s="24">
        <v>1178</v>
      </c>
      <c r="H30" s="24">
        <v>4520</v>
      </c>
      <c r="I30" s="60">
        <v>7267.1</v>
      </c>
      <c r="J30" s="26" t="s">
        <v>45</v>
      </c>
      <c r="K30" s="26" t="s">
        <v>37</v>
      </c>
      <c r="L30" s="45" t="s">
        <v>51</v>
      </c>
      <c r="M30" s="46" t="s">
        <v>57</v>
      </c>
      <c r="N30" s="28" t="s">
        <v>66</v>
      </c>
      <c r="O30" s="60">
        <v>1410</v>
      </c>
      <c r="P30" s="77">
        <v>1810.1</v>
      </c>
      <c r="Q30" s="32">
        <v>6014</v>
      </c>
      <c r="R30" s="32">
        <v>4203.9</v>
      </c>
      <c r="S30" s="49">
        <v>169</v>
      </c>
      <c r="T30" s="50">
        <v>521</v>
      </c>
      <c r="U30" s="24">
        <f>292.7+614.5-D167</f>
        <v>907.2</v>
      </c>
      <c r="V30" s="42">
        <v>4203.9</v>
      </c>
      <c r="W30" s="34" t="s">
        <v>41</v>
      </c>
      <c r="X30" s="26"/>
      <c r="Y30" s="26"/>
      <c r="Z30" s="41">
        <v>100</v>
      </c>
      <c r="AA30" s="34" t="s">
        <v>41</v>
      </c>
      <c r="AB30" s="26">
        <v>20</v>
      </c>
      <c r="AC30" s="26">
        <v>15</v>
      </c>
      <c r="AD30" s="26">
        <v>15</v>
      </c>
      <c r="AE30" s="26">
        <v>15</v>
      </c>
      <c r="AF30" s="26">
        <v>15</v>
      </c>
      <c r="AG30" s="26">
        <v>20</v>
      </c>
      <c r="AH30" s="66"/>
      <c r="AI30" s="63"/>
      <c r="AJ30" s="63"/>
      <c r="AK30" s="63"/>
      <c r="AL30" s="63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38"/>
      <c r="AZ30" s="38"/>
      <c r="BA30" s="38"/>
    </row>
    <row r="31" spans="1:53" ht="14.25" customHeight="1">
      <c r="A31" s="19">
        <v>27</v>
      </c>
      <c r="B31" s="20" t="s">
        <v>111</v>
      </c>
      <c r="C31" s="41">
        <v>5</v>
      </c>
      <c r="D31" s="42" t="s">
        <v>112</v>
      </c>
      <c r="E31" s="41">
        <v>1</v>
      </c>
      <c r="F31" s="42">
        <v>1982</v>
      </c>
      <c r="G31" s="24">
        <v>1157.1</v>
      </c>
      <c r="H31" s="24">
        <v>3477</v>
      </c>
      <c r="I31" s="60">
        <v>3544345548</v>
      </c>
      <c r="J31" s="26" t="s">
        <v>45</v>
      </c>
      <c r="K31" s="26" t="s">
        <v>113</v>
      </c>
      <c r="L31" s="45" t="s">
        <v>51</v>
      </c>
      <c r="M31" s="46" t="s">
        <v>57</v>
      </c>
      <c r="N31" s="41">
        <v>2</v>
      </c>
      <c r="O31" s="41">
        <v>1451.96</v>
      </c>
      <c r="P31" s="77">
        <v>987.2</v>
      </c>
      <c r="Q31" s="32">
        <v>3782</v>
      </c>
      <c r="R31" s="32">
        <v>2794.8</v>
      </c>
      <c r="S31" s="49"/>
      <c r="T31" s="50"/>
      <c r="U31" s="24">
        <v>897</v>
      </c>
      <c r="V31" s="42"/>
      <c r="W31" s="34" t="s">
        <v>41</v>
      </c>
      <c r="X31" s="26"/>
      <c r="Y31" s="26"/>
      <c r="Z31" s="41">
        <v>184</v>
      </c>
      <c r="AA31" s="34" t="s">
        <v>41</v>
      </c>
      <c r="AB31" s="26">
        <v>184</v>
      </c>
      <c r="AC31" s="66"/>
      <c r="AD31" s="66"/>
      <c r="AE31" s="66"/>
      <c r="AF31" s="66"/>
      <c r="AG31" s="66"/>
      <c r="AH31" s="66"/>
      <c r="AI31" s="63"/>
      <c r="AJ31" s="63"/>
      <c r="AK31" s="63"/>
      <c r="AL31" s="63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38"/>
      <c r="AZ31" s="38"/>
      <c r="BA31" s="38"/>
    </row>
    <row r="32" spans="1:53" ht="14.25" customHeight="1">
      <c r="A32" s="19">
        <v>28</v>
      </c>
      <c r="B32" s="20" t="s">
        <v>114</v>
      </c>
      <c r="C32" s="41">
        <v>5</v>
      </c>
      <c r="D32" s="42" t="s">
        <v>115</v>
      </c>
      <c r="E32" s="41">
        <v>1</v>
      </c>
      <c r="F32" s="42">
        <v>1986</v>
      </c>
      <c r="G32" s="24">
        <v>588.71</v>
      </c>
      <c r="H32" s="24"/>
      <c r="I32" s="60"/>
      <c r="J32" s="65" t="s">
        <v>45</v>
      </c>
      <c r="K32" s="26" t="s">
        <v>37</v>
      </c>
      <c r="L32" s="45" t="s">
        <v>51</v>
      </c>
      <c r="M32" s="85" t="s">
        <v>116</v>
      </c>
      <c r="N32" s="41">
        <v>2</v>
      </c>
      <c r="O32" s="60">
        <v>745.3</v>
      </c>
      <c r="P32" s="77">
        <v>902</v>
      </c>
      <c r="Q32" s="32">
        <v>1977.9</v>
      </c>
      <c r="R32" s="32">
        <v>1075.9</v>
      </c>
      <c r="S32" s="49">
        <v>0</v>
      </c>
      <c r="T32" s="50">
        <v>0</v>
      </c>
      <c r="U32" s="24">
        <v>367</v>
      </c>
      <c r="V32" s="42"/>
      <c r="W32" s="34" t="s">
        <v>41</v>
      </c>
      <c r="X32" s="26"/>
      <c r="Y32" s="26">
        <v>0</v>
      </c>
      <c r="Z32" s="41">
        <v>112</v>
      </c>
      <c r="AA32" s="34" t="s">
        <v>41</v>
      </c>
      <c r="AB32" s="26">
        <v>112</v>
      </c>
      <c r="AC32" s="66"/>
      <c r="AD32" s="66"/>
      <c r="AE32" s="66"/>
      <c r="AF32" s="66"/>
      <c r="AG32" s="66"/>
      <c r="AH32" s="66"/>
      <c r="AI32" s="63"/>
      <c r="AJ32" s="63"/>
      <c r="AK32" s="63"/>
      <c r="AL32" s="63"/>
      <c r="AM32" s="16"/>
      <c r="AN32" s="86" t="s">
        <v>117</v>
      </c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38"/>
      <c r="AZ32" s="38"/>
      <c r="BA32" s="38"/>
    </row>
    <row r="33" spans="1:53" ht="14.25" customHeight="1">
      <c r="A33" s="19">
        <v>29</v>
      </c>
      <c r="B33" s="20" t="s">
        <v>118</v>
      </c>
      <c r="C33" s="41">
        <v>5</v>
      </c>
      <c r="D33" s="42" t="s">
        <v>119</v>
      </c>
      <c r="E33" s="41">
        <v>1</v>
      </c>
      <c r="F33" s="42">
        <v>1982</v>
      </c>
      <c r="G33" s="24">
        <v>593</v>
      </c>
      <c r="H33" s="24">
        <v>2106</v>
      </c>
      <c r="I33" s="60"/>
      <c r="J33" s="65" t="s">
        <v>45</v>
      </c>
      <c r="K33" s="26" t="s">
        <v>37</v>
      </c>
      <c r="L33" s="45" t="s">
        <v>51</v>
      </c>
      <c r="M33" s="46" t="s">
        <v>39</v>
      </c>
      <c r="N33" s="41">
        <v>2</v>
      </c>
      <c r="O33" s="41">
        <v>750.61</v>
      </c>
      <c r="P33" s="77">
        <v>436.1</v>
      </c>
      <c r="Q33" s="32">
        <v>1636.2</v>
      </c>
      <c r="R33" s="32">
        <v>1200.1</v>
      </c>
      <c r="S33" s="49"/>
      <c r="T33" s="50"/>
      <c r="U33" s="24">
        <v>473.4</v>
      </c>
      <c r="V33" s="42">
        <v>1615</v>
      </c>
      <c r="W33" s="34" t="s">
        <v>41</v>
      </c>
      <c r="X33" s="26"/>
      <c r="Y33" s="26">
        <v>0</v>
      </c>
      <c r="Z33" s="41">
        <v>96</v>
      </c>
      <c r="AA33" s="34" t="s">
        <v>41</v>
      </c>
      <c r="AB33" s="26">
        <v>96</v>
      </c>
      <c r="AC33" s="66"/>
      <c r="AD33" s="66"/>
      <c r="AE33" s="66"/>
      <c r="AF33" s="66"/>
      <c r="AG33" s="66"/>
      <c r="AH33" s="66"/>
      <c r="AI33" s="63"/>
      <c r="AJ33" s="63"/>
      <c r="AK33" s="63"/>
      <c r="AL33" s="63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38"/>
      <c r="AZ33" s="38"/>
      <c r="BA33" s="38"/>
    </row>
    <row r="34" spans="1:53" ht="14.25" customHeight="1">
      <c r="A34" s="19">
        <v>30</v>
      </c>
      <c r="B34" s="20" t="s">
        <v>120</v>
      </c>
      <c r="C34" s="41">
        <v>10</v>
      </c>
      <c r="D34" s="42" t="s">
        <v>121</v>
      </c>
      <c r="E34" s="41">
        <v>4</v>
      </c>
      <c r="F34" s="42">
        <v>2004</v>
      </c>
      <c r="G34" s="24">
        <v>1289</v>
      </c>
      <c r="H34" s="24">
        <v>8000</v>
      </c>
      <c r="I34" s="60">
        <v>150977.51</v>
      </c>
      <c r="J34" s="26" t="s">
        <v>45</v>
      </c>
      <c r="K34" s="26" t="s">
        <v>37</v>
      </c>
      <c r="L34" s="45" t="s">
        <v>91</v>
      </c>
      <c r="M34" s="46" t="s">
        <v>57</v>
      </c>
      <c r="N34" s="28" t="s">
        <v>92</v>
      </c>
      <c r="O34" s="41" t="s">
        <v>122</v>
      </c>
      <c r="P34" s="77">
        <v>2171.2</v>
      </c>
      <c r="Q34" s="32">
        <v>11488.5</v>
      </c>
      <c r="R34" s="32">
        <v>9317.3</v>
      </c>
      <c r="S34" s="49"/>
      <c r="T34" s="50">
        <v>1566</v>
      </c>
      <c r="U34" s="24">
        <f>275.4*3+245</f>
        <v>1071.1999999999998</v>
      </c>
      <c r="V34" s="42">
        <v>7590.2</v>
      </c>
      <c r="W34" s="34" t="s">
        <v>41</v>
      </c>
      <c r="X34" s="26"/>
      <c r="Y34" s="26">
        <v>216.8</v>
      </c>
      <c r="Z34" s="41">
        <v>160</v>
      </c>
      <c r="AA34" s="81">
        <v>4</v>
      </c>
      <c r="AB34" s="26">
        <v>40</v>
      </c>
      <c r="AC34" s="26">
        <v>40</v>
      </c>
      <c r="AD34" s="26">
        <v>40</v>
      </c>
      <c r="AE34" s="26">
        <v>40</v>
      </c>
      <c r="AF34" s="66"/>
      <c r="AG34" s="66"/>
      <c r="AH34" s="66"/>
      <c r="AI34" s="63"/>
      <c r="AJ34" s="63"/>
      <c r="AK34" s="63"/>
      <c r="AL34" s="63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38"/>
      <c r="AZ34" s="38"/>
      <c r="BA34" s="38"/>
    </row>
    <row r="35" spans="1:53" ht="14.25" customHeight="1">
      <c r="A35" s="19">
        <v>31</v>
      </c>
      <c r="B35" s="20" t="s">
        <v>123</v>
      </c>
      <c r="C35" s="41">
        <v>9</v>
      </c>
      <c r="D35" s="42" t="s">
        <v>124</v>
      </c>
      <c r="E35" s="41">
        <v>3</v>
      </c>
      <c r="F35" s="42">
        <v>1989</v>
      </c>
      <c r="G35" s="24">
        <v>639</v>
      </c>
      <c r="H35" s="24">
        <v>2308</v>
      </c>
      <c r="I35" s="60">
        <v>15154.516</v>
      </c>
      <c r="J35" s="26" t="s">
        <v>45</v>
      </c>
      <c r="K35" s="26" t="s">
        <v>37</v>
      </c>
      <c r="L35" s="45" t="s">
        <v>91</v>
      </c>
      <c r="M35" s="46" t="s">
        <v>39</v>
      </c>
      <c r="N35" s="28" t="s">
        <v>92</v>
      </c>
      <c r="O35" s="41" t="s">
        <v>125</v>
      </c>
      <c r="P35" s="77">
        <v>2582.7</v>
      </c>
      <c r="Q35" s="32">
        <v>6128.3</v>
      </c>
      <c r="R35" s="32">
        <v>3545.6</v>
      </c>
      <c r="S35" s="49">
        <v>737.9</v>
      </c>
      <c r="T35" s="50">
        <v>564.3</v>
      </c>
      <c r="U35" s="24">
        <v>444.5</v>
      </c>
      <c r="V35" s="42">
        <v>3545.6</v>
      </c>
      <c r="W35" s="34" t="s">
        <v>41</v>
      </c>
      <c r="X35" s="26"/>
      <c r="Y35" s="26"/>
      <c r="Z35" s="41">
        <v>54</v>
      </c>
      <c r="AA35" s="81">
        <v>3</v>
      </c>
      <c r="AB35" s="26">
        <v>18</v>
      </c>
      <c r="AC35" s="26">
        <v>18</v>
      </c>
      <c r="AD35" s="26">
        <v>18</v>
      </c>
      <c r="AE35" s="66"/>
      <c r="AF35" s="66"/>
      <c r="AG35" s="66"/>
      <c r="AH35" s="66"/>
      <c r="AI35" s="63"/>
      <c r="AJ35" s="63"/>
      <c r="AK35" s="63"/>
      <c r="AL35" s="63"/>
      <c r="AM35" s="16"/>
      <c r="AN35" s="16" t="s">
        <v>126</v>
      </c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38"/>
      <c r="AZ35" s="38"/>
      <c r="BA35" s="38"/>
    </row>
    <row r="36" spans="1:53" ht="14.25" customHeight="1">
      <c r="A36" s="19">
        <v>32</v>
      </c>
      <c r="B36" s="20" t="s">
        <v>127</v>
      </c>
      <c r="C36" s="41">
        <v>9</v>
      </c>
      <c r="D36" s="42" t="s">
        <v>128</v>
      </c>
      <c r="E36" s="41">
        <v>6</v>
      </c>
      <c r="F36" s="42">
        <v>1991</v>
      </c>
      <c r="G36" s="24">
        <v>1162.4</v>
      </c>
      <c r="H36" s="24">
        <v>4423</v>
      </c>
      <c r="I36" s="60">
        <v>1089818</v>
      </c>
      <c r="J36" s="26" t="s">
        <v>45</v>
      </c>
      <c r="K36" s="26" t="s">
        <v>37</v>
      </c>
      <c r="L36" s="45" t="s">
        <v>91</v>
      </c>
      <c r="M36" s="46" t="s">
        <v>39</v>
      </c>
      <c r="N36" s="28" t="s">
        <v>92</v>
      </c>
      <c r="O36" s="41" t="s">
        <v>129</v>
      </c>
      <c r="P36" s="77">
        <v>4008.9</v>
      </c>
      <c r="Q36" s="32">
        <v>11811</v>
      </c>
      <c r="R36" s="32">
        <v>7802.1</v>
      </c>
      <c r="S36" s="49">
        <v>220.5</v>
      </c>
      <c r="T36" s="50">
        <v>1126.2</v>
      </c>
      <c r="U36" s="24">
        <v>1069.41</v>
      </c>
      <c r="V36" s="42">
        <v>7802.1</v>
      </c>
      <c r="W36" s="34" t="s">
        <v>41</v>
      </c>
      <c r="X36" s="26"/>
      <c r="Y36" s="26"/>
      <c r="Z36" s="41">
        <v>116</v>
      </c>
      <c r="AA36" s="81">
        <v>6</v>
      </c>
      <c r="AB36" s="26">
        <v>18</v>
      </c>
      <c r="AC36" s="26">
        <v>18</v>
      </c>
      <c r="AD36" s="26">
        <v>18</v>
      </c>
      <c r="AE36" s="26">
        <v>18</v>
      </c>
      <c r="AF36" s="26">
        <v>18</v>
      </c>
      <c r="AG36" s="26">
        <v>26</v>
      </c>
      <c r="AH36" s="66"/>
      <c r="AI36" s="63"/>
      <c r="AJ36" s="63"/>
      <c r="AK36" s="63"/>
      <c r="AL36" s="63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38"/>
      <c r="AZ36" s="38"/>
      <c r="BA36" s="38"/>
    </row>
    <row r="37" spans="1:53" ht="14.25" customHeight="1">
      <c r="A37" s="19">
        <v>33</v>
      </c>
      <c r="B37" s="20" t="s">
        <v>130</v>
      </c>
      <c r="C37" s="41">
        <v>4</v>
      </c>
      <c r="D37" s="42" t="s">
        <v>131</v>
      </c>
      <c r="E37" s="41">
        <v>2</v>
      </c>
      <c r="F37" s="42">
        <v>1969</v>
      </c>
      <c r="G37" s="24">
        <v>448.125</v>
      </c>
      <c r="H37" s="24">
        <v>5613</v>
      </c>
      <c r="I37" s="60">
        <v>3485000</v>
      </c>
      <c r="J37" s="26" t="s">
        <v>45</v>
      </c>
      <c r="K37" s="26" t="s">
        <v>113</v>
      </c>
      <c r="L37" s="45" t="s">
        <v>51</v>
      </c>
      <c r="M37" s="46" t="s">
        <v>57</v>
      </c>
      <c r="N37" s="28" t="s">
        <v>92</v>
      </c>
      <c r="O37" s="41">
        <v>571.82</v>
      </c>
      <c r="P37" s="77">
        <v>94.4</v>
      </c>
      <c r="Q37" s="32">
        <v>1262.1</v>
      </c>
      <c r="R37" s="32">
        <v>839.6</v>
      </c>
      <c r="S37" s="49">
        <v>139.2</v>
      </c>
      <c r="T37" s="50"/>
      <c r="U37" s="24">
        <v>0</v>
      </c>
      <c r="V37" s="42" t="s">
        <v>132</v>
      </c>
      <c r="W37" s="34" t="s">
        <v>41</v>
      </c>
      <c r="X37" s="26"/>
      <c r="Y37" s="26"/>
      <c r="Z37" s="41">
        <v>32</v>
      </c>
      <c r="AA37" s="34" t="s">
        <v>41</v>
      </c>
      <c r="AB37" s="26">
        <v>16</v>
      </c>
      <c r="AC37" s="26">
        <v>16</v>
      </c>
      <c r="AD37" s="66"/>
      <c r="AE37" s="66"/>
      <c r="AF37" s="66"/>
      <c r="AG37" s="66"/>
      <c r="AH37" s="66"/>
      <c r="AI37" s="63"/>
      <c r="AJ37" s="63"/>
      <c r="AK37" s="63"/>
      <c r="AL37" s="63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38"/>
      <c r="AZ37" s="38"/>
      <c r="BA37" s="38"/>
    </row>
    <row r="38" spans="1:53" ht="12.75" customHeight="1">
      <c r="A38" s="19">
        <v>34</v>
      </c>
      <c r="B38" s="20" t="s">
        <v>133</v>
      </c>
      <c r="C38" s="41">
        <v>1</v>
      </c>
      <c r="D38" s="42" t="s">
        <v>134</v>
      </c>
      <c r="E38" s="41">
        <v>1</v>
      </c>
      <c r="F38" s="42">
        <v>1958</v>
      </c>
      <c r="G38" s="24">
        <v>275.1</v>
      </c>
      <c r="H38" s="24">
        <v>2207</v>
      </c>
      <c r="I38" s="60"/>
      <c r="J38" s="26" t="s">
        <v>45</v>
      </c>
      <c r="K38" s="26" t="s">
        <v>135</v>
      </c>
      <c r="L38" s="27" t="s">
        <v>38</v>
      </c>
      <c r="M38" s="46" t="s">
        <v>136</v>
      </c>
      <c r="N38" s="41">
        <v>2</v>
      </c>
      <c r="O38" s="41">
        <v>301.84</v>
      </c>
      <c r="P38" s="77">
        <v>4.3</v>
      </c>
      <c r="Q38" s="32">
        <v>275.1</v>
      </c>
      <c r="R38" s="32">
        <v>153.4</v>
      </c>
      <c r="S38" s="49">
        <v>13</v>
      </c>
      <c r="T38" s="50"/>
      <c r="U38" s="24">
        <v>0</v>
      </c>
      <c r="V38" s="42" t="s">
        <v>137</v>
      </c>
      <c r="W38" s="34" t="s">
        <v>41</v>
      </c>
      <c r="X38" s="26"/>
      <c r="Y38" s="26"/>
      <c r="Z38" s="41">
        <v>10</v>
      </c>
      <c r="AA38" s="34" t="s">
        <v>41</v>
      </c>
      <c r="AB38" s="26">
        <v>10</v>
      </c>
      <c r="AC38" s="66"/>
      <c r="AD38" s="66"/>
      <c r="AE38" s="66"/>
      <c r="AF38" s="66"/>
      <c r="AG38" s="66"/>
      <c r="AH38" s="66"/>
      <c r="AI38" s="63"/>
      <c r="AJ38" s="63"/>
      <c r="AK38" s="63"/>
      <c r="AL38" s="63"/>
      <c r="AM38" s="16"/>
      <c r="AN38" s="16" t="s">
        <v>138</v>
      </c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38"/>
      <c r="AZ38" s="38"/>
      <c r="BA38" s="38"/>
    </row>
    <row r="39" spans="1:53" ht="14.25" customHeight="1">
      <c r="A39" s="19">
        <v>35</v>
      </c>
      <c r="B39" s="20" t="s">
        <v>139</v>
      </c>
      <c r="C39" s="41">
        <v>2</v>
      </c>
      <c r="D39" s="42" t="s">
        <v>140</v>
      </c>
      <c r="E39" s="41">
        <v>4</v>
      </c>
      <c r="F39" s="42">
        <v>1965</v>
      </c>
      <c r="G39" s="24">
        <v>272.14</v>
      </c>
      <c r="H39" s="24">
        <v>1377</v>
      </c>
      <c r="I39" s="60">
        <v>148476</v>
      </c>
      <c r="J39" s="26" t="s">
        <v>45</v>
      </c>
      <c r="K39" s="26" t="s">
        <v>135</v>
      </c>
      <c r="L39" s="27" t="s">
        <v>38</v>
      </c>
      <c r="M39" s="46" t="s">
        <v>141</v>
      </c>
      <c r="N39" s="41">
        <v>2</v>
      </c>
      <c r="O39" s="41">
        <v>324.79</v>
      </c>
      <c r="P39" s="77">
        <v>66.06</v>
      </c>
      <c r="Q39" s="32">
        <v>353.9</v>
      </c>
      <c r="R39" s="32">
        <v>254.5</v>
      </c>
      <c r="S39" s="49">
        <v>0</v>
      </c>
      <c r="T39" s="50">
        <v>0</v>
      </c>
      <c r="U39" s="24">
        <v>0</v>
      </c>
      <c r="V39" s="42" t="s">
        <v>142</v>
      </c>
      <c r="W39" s="34" t="s">
        <v>41</v>
      </c>
      <c r="X39" s="26"/>
      <c r="Y39" s="26"/>
      <c r="Z39" s="41">
        <v>8</v>
      </c>
      <c r="AA39" s="34" t="s">
        <v>41</v>
      </c>
      <c r="AB39" s="26">
        <v>4</v>
      </c>
      <c r="AC39" s="26">
        <v>4</v>
      </c>
      <c r="AD39" s="66"/>
      <c r="AE39" s="66"/>
      <c r="AF39" s="66"/>
      <c r="AG39" s="66"/>
      <c r="AH39" s="66"/>
      <c r="AI39" s="63"/>
      <c r="AJ39" s="63"/>
      <c r="AK39" s="63"/>
      <c r="AL39" s="63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38"/>
      <c r="AZ39" s="38"/>
      <c r="BA39" s="38"/>
    </row>
    <row r="40" spans="1:53" ht="14.25" customHeight="1">
      <c r="A40" s="19">
        <v>36</v>
      </c>
      <c r="B40" s="20" t="s">
        <v>143</v>
      </c>
      <c r="C40" s="41">
        <v>2</v>
      </c>
      <c r="D40" s="42" t="s">
        <v>144</v>
      </c>
      <c r="E40" s="41">
        <v>3</v>
      </c>
      <c r="F40" s="42">
        <v>1971</v>
      </c>
      <c r="G40" s="24">
        <v>768.105</v>
      </c>
      <c r="H40" s="24">
        <v>1322</v>
      </c>
      <c r="I40" s="60">
        <v>1030384</v>
      </c>
      <c r="J40" s="26" t="s">
        <v>45</v>
      </c>
      <c r="K40" s="26" t="s">
        <v>145</v>
      </c>
      <c r="L40" s="27" t="s">
        <v>38</v>
      </c>
      <c r="M40" s="46" t="s">
        <v>141</v>
      </c>
      <c r="N40" s="41">
        <v>2</v>
      </c>
      <c r="O40" s="41">
        <v>740.85</v>
      </c>
      <c r="P40" s="77">
        <v>76.32</v>
      </c>
      <c r="Q40" s="32">
        <v>715.8</v>
      </c>
      <c r="R40" s="32">
        <v>493.5</v>
      </c>
      <c r="S40" s="49">
        <v>0</v>
      </c>
      <c r="T40" s="50">
        <v>0</v>
      </c>
      <c r="U40" s="24">
        <v>0</v>
      </c>
      <c r="V40" s="42" t="s">
        <v>146</v>
      </c>
      <c r="W40" s="34" t="s">
        <v>41</v>
      </c>
      <c r="X40" s="26"/>
      <c r="Y40" s="26"/>
      <c r="Z40" s="41">
        <v>16</v>
      </c>
      <c r="AA40" s="34" t="s">
        <v>41</v>
      </c>
      <c r="AB40" s="66"/>
      <c r="AC40" s="66"/>
      <c r="AD40" s="66"/>
      <c r="AE40" s="66"/>
      <c r="AF40" s="66"/>
      <c r="AG40" s="66"/>
      <c r="AH40" s="66"/>
      <c r="AI40" s="63"/>
      <c r="AJ40" s="63"/>
      <c r="AK40" s="63"/>
      <c r="AL40" s="63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38"/>
      <c r="AZ40" s="38"/>
      <c r="BA40" s="38"/>
    </row>
    <row r="41" spans="1:53" ht="14.25" customHeight="1">
      <c r="A41" s="19">
        <v>37</v>
      </c>
      <c r="B41" s="20" t="s">
        <v>147</v>
      </c>
      <c r="C41" s="41">
        <v>3</v>
      </c>
      <c r="D41" s="42" t="s">
        <v>148</v>
      </c>
      <c r="E41" s="41">
        <v>2</v>
      </c>
      <c r="F41" s="42">
        <v>1962</v>
      </c>
      <c r="G41" s="24">
        <v>669</v>
      </c>
      <c r="H41" s="24">
        <v>2493</v>
      </c>
      <c r="I41" s="60">
        <v>473.71</v>
      </c>
      <c r="J41" s="26" t="s">
        <v>45</v>
      </c>
      <c r="K41" s="26" t="s">
        <v>149</v>
      </c>
      <c r="L41" s="27" t="s">
        <v>38</v>
      </c>
      <c r="M41" s="46" t="s">
        <v>136</v>
      </c>
      <c r="N41" s="41">
        <v>2</v>
      </c>
      <c r="O41" s="41">
        <v>577.6</v>
      </c>
      <c r="P41" s="77">
        <v>281.7</v>
      </c>
      <c r="Q41" s="32">
        <v>958</v>
      </c>
      <c r="R41" s="32">
        <v>676.3</v>
      </c>
      <c r="S41" s="49"/>
      <c r="T41" s="50">
        <v>17.6</v>
      </c>
      <c r="U41" s="24"/>
      <c r="V41" s="42">
        <v>676.3</v>
      </c>
      <c r="W41" s="34" t="s">
        <v>41</v>
      </c>
      <c r="X41" s="26"/>
      <c r="Y41" s="26"/>
      <c r="Z41" s="41">
        <v>22</v>
      </c>
      <c r="AA41" s="34" t="s">
        <v>41</v>
      </c>
      <c r="AB41" s="26">
        <v>12</v>
      </c>
      <c r="AC41" s="26">
        <v>10</v>
      </c>
      <c r="AD41" s="66"/>
      <c r="AE41" s="66"/>
      <c r="AF41" s="66"/>
      <c r="AG41" s="66"/>
      <c r="AH41" s="66"/>
      <c r="AI41" s="63"/>
      <c r="AJ41" s="63"/>
      <c r="AK41" s="63"/>
      <c r="AL41" s="63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38"/>
      <c r="AZ41" s="38"/>
      <c r="BA41" s="38"/>
    </row>
    <row r="42" spans="1:53" ht="14.25" customHeight="1">
      <c r="A42" s="19">
        <v>38</v>
      </c>
      <c r="B42" s="20" t="s">
        <v>150</v>
      </c>
      <c r="C42" s="41">
        <v>3</v>
      </c>
      <c r="D42" s="42" t="s">
        <v>151</v>
      </c>
      <c r="E42" s="41">
        <v>2</v>
      </c>
      <c r="F42" s="42">
        <v>1961</v>
      </c>
      <c r="G42" s="24">
        <v>508</v>
      </c>
      <c r="H42" s="24">
        <v>1407</v>
      </c>
      <c r="I42" s="60">
        <v>1362968</v>
      </c>
      <c r="J42" s="26" t="s">
        <v>45</v>
      </c>
      <c r="K42" s="26" t="s">
        <v>149</v>
      </c>
      <c r="L42" s="27" t="s">
        <v>38</v>
      </c>
      <c r="M42" s="46" t="s">
        <v>136</v>
      </c>
      <c r="N42" s="41">
        <v>2</v>
      </c>
      <c r="O42" s="41">
        <v>594.44</v>
      </c>
      <c r="P42" s="77">
        <v>307.8</v>
      </c>
      <c r="Q42" s="32">
        <v>952.7</v>
      </c>
      <c r="R42" s="32">
        <v>644.9</v>
      </c>
      <c r="S42" s="49"/>
      <c r="T42" s="50">
        <v>27.9</v>
      </c>
      <c r="U42" s="24"/>
      <c r="V42" s="42"/>
      <c r="W42" s="34" t="s">
        <v>41</v>
      </c>
      <c r="X42" s="26"/>
      <c r="Y42" s="26"/>
      <c r="Z42" s="41">
        <v>24</v>
      </c>
      <c r="AA42" s="34" t="s">
        <v>41</v>
      </c>
      <c r="AB42" s="26">
        <v>12</v>
      </c>
      <c r="AC42" s="26">
        <v>12</v>
      </c>
      <c r="AD42" s="66"/>
      <c r="AE42" s="66"/>
      <c r="AF42" s="66"/>
      <c r="AG42" s="66"/>
      <c r="AH42" s="66"/>
      <c r="AI42" s="63"/>
      <c r="AJ42" s="63"/>
      <c r="AK42" s="63"/>
      <c r="AL42" s="63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38"/>
      <c r="AZ42" s="38"/>
      <c r="BA42" s="38"/>
    </row>
    <row r="43" spans="1:53" ht="14.25" customHeight="1">
      <c r="A43" s="19">
        <v>39</v>
      </c>
      <c r="B43" s="20" t="s">
        <v>152</v>
      </c>
      <c r="C43" s="41">
        <v>3</v>
      </c>
      <c r="D43" s="42" t="s">
        <v>153</v>
      </c>
      <c r="E43" s="41">
        <v>2</v>
      </c>
      <c r="F43" s="42">
        <v>1962</v>
      </c>
      <c r="G43" s="24">
        <v>429</v>
      </c>
      <c r="H43" s="24">
        <v>1383</v>
      </c>
      <c r="I43" s="60">
        <v>65587</v>
      </c>
      <c r="J43" s="26" t="s">
        <v>45</v>
      </c>
      <c r="K43" s="26" t="s">
        <v>149</v>
      </c>
      <c r="L43" s="27" t="s">
        <v>38</v>
      </c>
      <c r="M43" s="46" t="s">
        <v>136</v>
      </c>
      <c r="N43" s="41">
        <v>2</v>
      </c>
      <c r="O43" s="41">
        <v>540.69</v>
      </c>
      <c r="P43" s="77">
        <v>166.52</v>
      </c>
      <c r="Q43" s="32">
        <v>1033.52</v>
      </c>
      <c r="R43" s="32">
        <v>867</v>
      </c>
      <c r="S43" s="49">
        <v>38.8</v>
      </c>
      <c r="T43" s="50"/>
      <c r="U43" s="24"/>
      <c r="V43" s="42"/>
      <c r="W43" s="34" t="s">
        <v>41</v>
      </c>
      <c r="X43" s="26"/>
      <c r="Y43" s="26"/>
      <c r="Z43" s="41">
        <v>24</v>
      </c>
      <c r="AA43" s="34" t="s">
        <v>41</v>
      </c>
      <c r="AB43" s="26">
        <v>12</v>
      </c>
      <c r="AC43" s="26">
        <v>12</v>
      </c>
      <c r="AD43" s="66"/>
      <c r="AE43" s="66"/>
      <c r="AF43" s="66"/>
      <c r="AG43" s="66"/>
      <c r="AH43" s="66"/>
      <c r="AI43" s="63"/>
      <c r="AJ43" s="63"/>
      <c r="AK43" s="63"/>
      <c r="AL43" s="63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38"/>
      <c r="AZ43" s="38"/>
      <c r="BA43" s="38"/>
    </row>
    <row r="44" spans="1:53" ht="14.25" customHeight="1">
      <c r="A44" s="19">
        <v>40</v>
      </c>
      <c r="B44" s="20" t="s">
        <v>154</v>
      </c>
      <c r="C44" s="41">
        <v>4</v>
      </c>
      <c r="D44" s="42" t="s">
        <v>155</v>
      </c>
      <c r="E44" s="41">
        <v>2</v>
      </c>
      <c r="F44" s="42">
        <v>1965</v>
      </c>
      <c r="G44" s="24">
        <v>503.7</v>
      </c>
      <c r="H44" s="24">
        <v>1530</v>
      </c>
      <c r="I44" s="60">
        <v>2849.91</v>
      </c>
      <c r="J44" s="26" t="s">
        <v>45</v>
      </c>
      <c r="K44" s="26" t="s">
        <v>113</v>
      </c>
      <c r="L44" s="27" t="s">
        <v>38</v>
      </c>
      <c r="M44" s="46" t="s">
        <v>136</v>
      </c>
      <c r="N44" s="28">
        <v>2</v>
      </c>
      <c r="O44" s="41">
        <v>600.42</v>
      </c>
      <c r="P44" s="77">
        <v>247</v>
      </c>
      <c r="Q44" s="32">
        <v>1545.6</v>
      </c>
      <c r="R44" s="32">
        <v>1298.6</v>
      </c>
      <c r="S44" s="49"/>
      <c r="T44" s="50"/>
      <c r="U44" s="24"/>
      <c r="V44" s="42">
        <v>1298.6</v>
      </c>
      <c r="W44" s="34" t="s">
        <v>41</v>
      </c>
      <c r="X44" s="26"/>
      <c r="Y44" s="26"/>
      <c r="Z44" s="41">
        <v>32</v>
      </c>
      <c r="AA44" s="34" t="s">
        <v>41</v>
      </c>
      <c r="AB44" s="26">
        <v>16</v>
      </c>
      <c r="AC44" s="26">
        <v>16</v>
      </c>
      <c r="AD44" s="66"/>
      <c r="AE44" s="66"/>
      <c r="AF44" s="66"/>
      <c r="AG44" s="66"/>
      <c r="AH44" s="66"/>
      <c r="AI44" s="63"/>
      <c r="AJ44" s="63"/>
      <c r="AK44" s="63"/>
      <c r="AL44" s="63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38"/>
      <c r="AZ44" s="38"/>
      <c r="BA44" s="38"/>
    </row>
    <row r="45" spans="1:53" ht="14.25" customHeight="1">
      <c r="A45" s="19">
        <v>41</v>
      </c>
      <c r="B45" s="20" t="s">
        <v>156</v>
      </c>
      <c r="C45" s="41">
        <v>4</v>
      </c>
      <c r="D45" s="42" t="s">
        <v>157</v>
      </c>
      <c r="E45" s="41">
        <v>2</v>
      </c>
      <c r="F45" s="42">
        <v>1964</v>
      </c>
      <c r="G45" s="24">
        <v>527</v>
      </c>
      <c r="H45" s="24">
        <v>1825</v>
      </c>
      <c r="I45" s="60">
        <v>2592.529</v>
      </c>
      <c r="J45" s="26" t="s">
        <v>45</v>
      </c>
      <c r="K45" s="26" t="s">
        <v>113</v>
      </c>
      <c r="L45" s="27" t="s">
        <v>38</v>
      </c>
      <c r="M45" s="46" t="s">
        <v>57</v>
      </c>
      <c r="N45" s="28" t="s">
        <v>92</v>
      </c>
      <c r="O45" s="41">
        <v>574.72</v>
      </c>
      <c r="P45" s="77">
        <v>237.48</v>
      </c>
      <c r="Q45" s="32">
        <v>1560.78</v>
      </c>
      <c r="R45" s="32">
        <v>1323.3</v>
      </c>
      <c r="S45" s="49">
        <v>45.7</v>
      </c>
      <c r="T45" s="50"/>
      <c r="U45" s="24"/>
      <c r="V45" s="42"/>
      <c r="W45" s="34" t="s">
        <v>41</v>
      </c>
      <c r="X45" s="26"/>
      <c r="Y45" s="26"/>
      <c r="Z45" s="41">
        <v>32</v>
      </c>
      <c r="AA45" s="34" t="s">
        <v>41</v>
      </c>
      <c r="AB45" s="26">
        <v>16</v>
      </c>
      <c r="AC45" s="26">
        <v>16</v>
      </c>
      <c r="AD45" s="66"/>
      <c r="AE45" s="66"/>
      <c r="AF45" s="66"/>
      <c r="AG45" s="66"/>
      <c r="AH45" s="66"/>
      <c r="AI45" s="63"/>
      <c r="AJ45" s="63"/>
      <c r="AK45" s="63"/>
      <c r="AL45" s="63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38"/>
      <c r="AZ45" s="38"/>
      <c r="BA45" s="38"/>
    </row>
    <row r="46" spans="1:53" ht="14.25" customHeight="1">
      <c r="A46" s="19">
        <v>42</v>
      </c>
      <c r="B46" s="20" t="s">
        <v>158</v>
      </c>
      <c r="C46" s="41">
        <v>5</v>
      </c>
      <c r="D46" s="42">
        <v>68</v>
      </c>
      <c r="E46" s="41">
        <v>4</v>
      </c>
      <c r="F46" s="42">
        <v>1973</v>
      </c>
      <c r="G46" s="24">
        <v>919</v>
      </c>
      <c r="H46" s="24">
        <v>3610</v>
      </c>
      <c r="I46" s="60">
        <v>2687.2</v>
      </c>
      <c r="J46" s="26" t="s">
        <v>45</v>
      </c>
      <c r="K46" s="26" t="s">
        <v>37</v>
      </c>
      <c r="L46" s="27" t="s">
        <v>38</v>
      </c>
      <c r="M46" s="45" t="s">
        <v>39</v>
      </c>
      <c r="N46" s="28" t="s">
        <v>52</v>
      </c>
      <c r="O46" s="41"/>
      <c r="P46" s="87" t="s">
        <v>159</v>
      </c>
      <c r="Q46" s="32">
        <v>2212.7</v>
      </c>
      <c r="R46" s="88" t="s">
        <v>159</v>
      </c>
      <c r="S46" s="49"/>
      <c r="T46" s="50"/>
      <c r="U46" s="89">
        <v>0</v>
      </c>
      <c r="V46" s="42">
        <v>2818.4</v>
      </c>
      <c r="W46" s="34" t="s">
        <v>41</v>
      </c>
      <c r="X46" s="26"/>
      <c r="Y46" s="26"/>
      <c r="Z46" s="41">
        <v>48</v>
      </c>
      <c r="AA46" s="34" t="s">
        <v>41</v>
      </c>
      <c r="AB46" s="26">
        <v>12</v>
      </c>
      <c r="AC46" s="26">
        <v>12</v>
      </c>
      <c r="AD46" s="26">
        <v>12</v>
      </c>
      <c r="AE46" s="26">
        <v>12</v>
      </c>
      <c r="AF46" s="66"/>
      <c r="AG46" s="66"/>
      <c r="AH46" s="66"/>
      <c r="AI46" s="63"/>
      <c r="AJ46" s="63"/>
      <c r="AK46" s="63"/>
      <c r="AL46" s="63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38"/>
      <c r="AZ46" s="38"/>
      <c r="BA46" s="38"/>
    </row>
    <row r="47" spans="1:53" ht="14.25" customHeight="1">
      <c r="A47" s="19">
        <v>43</v>
      </c>
      <c r="B47" s="20" t="s">
        <v>160</v>
      </c>
      <c r="C47" s="41">
        <v>5</v>
      </c>
      <c r="D47" s="42" t="s">
        <v>161</v>
      </c>
      <c r="E47" s="41">
        <v>6</v>
      </c>
      <c r="F47" s="42">
        <v>1963</v>
      </c>
      <c r="G47" s="24">
        <v>1208</v>
      </c>
      <c r="H47" s="24">
        <v>5777</v>
      </c>
      <c r="I47" s="60">
        <v>823363414</v>
      </c>
      <c r="J47" s="65" t="s">
        <v>45</v>
      </c>
      <c r="K47" s="26" t="s">
        <v>37</v>
      </c>
      <c r="L47" s="27" t="s">
        <v>38</v>
      </c>
      <c r="M47" s="46" t="s">
        <v>57</v>
      </c>
      <c r="N47" s="28" t="s">
        <v>61</v>
      </c>
      <c r="O47" s="41">
        <v>1404.6</v>
      </c>
      <c r="P47" s="77">
        <v>1841.2</v>
      </c>
      <c r="Q47" s="32">
        <v>6075.3</v>
      </c>
      <c r="R47" s="32">
        <v>4234.1</v>
      </c>
      <c r="S47" s="49">
        <v>168</v>
      </c>
      <c r="T47" s="50">
        <v>499.8</v>
      </c>
      <c r="U47" s="24">
        <v>956.8</v>
      </c>
      <c r="V47" s="42">
        <v>4234.1</v>
      </c>
      <c r="W47" s="34" t="s">
        <v>41</v>
      </c>
      <c r="X47" s="26"/>
      <c r="Y47" s="26"/>
      <c r="Z47" s="41">
        <v>90</v>
      </c>
      <c r="AA47" s="34" t="s">
        <v>41</v>
      </c>
      <c r="AB47" s="26">
        <v>15</v>
      </c>
      <c r="AC47" s="26">
        <v>15</v>
      </c>
      <c r="AD47" s="26">
        <v>15</v>
      </c>
      <c r="AE47" s="26">
        <v>15</v>
      </c>
      <c r="AF47" s="26">
        <v>15</v>
      </c>
      <c r="AG47" s="26">
        <v>15</v>
      </c>
      <c r="AH47" s="66"/>
      <c r="AI47" s="73"/>
      <c r="AJ47" s="73"/>
      <c r="AK47" s="73"/>
      <c r="AL47" s="73"/>
      <c r="AM47" s="75"/>
      <c r="AN47" s="16"/>
      <c r="AO47" s="75"/>
      <c r="AP47" s="75"/>
      <c r="AQ47" s="75"/>
      <c r="AR47" s="75"/>
      <c r="AS47" s="75"/>
      <c r="AT47" s="16"/>
      <c r="AU47" s="75"/>
      <c r="AV47" s="75"/>
      <c r="AW47" s="75"/>
      <c r="AX47" s="75"/>
      <c r="AY47" s="38"/>
      <c r="AZ47" s="38"/>
      <c r="BA47" s="38"/>
    </row>
    <row r="48" spans="1:53" ht="14.25" customHeight="1">
      <c r="A48" s="19">
        <v>44</v>
      </c>
      <c r="B48" s="20" t="s">
        <v>162</v>
      </c>
      <c r="C48" s="41">
        <v>5</v>
      </c>
      <c r="D48" s="42" t="s">
        <v>163</v>
      </c>
      <c r="E48" s="41">
        <v>6</v>
      </c>
      <c r="F48" s="42">
        <v>1978</v>
      </c>
      <c r="G48" s="24">
        <v>1757</v>
      </c>
      <c r="H48" s="24">
        <v>5270</v>
      </c>
      <c r="I48" s="60">
        <v>4454966</v>
      </c>
      <c r="J48" s="65" t="s">
        <v>45</v>
      </c>
      <c r="K48" s="26" t="s">
        <v>37</v>
      </c>
      <c r="L48" s="27" t="s">
        <v>38</v>
      </c>
      <c r="M48" s="46" t="s">
        <v>164</v>
      </c>
      <c r="N48" s="28" t="s">
        <v>61</v>
      </c>
      <c r="O48" s="41">
        <v>1403.85</v>
      </c>
      <c r="P48" s="77">
        <v>1746.5</v>
      </c>
      <c r="Q48" s="32">
        <v>6027.4</v>
      </c>
      <c r="R48" s="32">
        <v>4280.9</v>
      </c>
      <c r="S48" s="49">
        <v>149.8</v>
      </c>
      <c r="T48" s="50">
        <v>452.4</v>
      </c>
      <c r="U48" s="24">
        <v>922.2</v>
      </c>
      <c r="V48" s="42">
        <v>4280.9</v>
      </c>
      <c r="W48" s="34" t="s">
        <v>41</v>
      </c>
      <c r="X48" s="26"/>
      <c r="Y48" s="26"/>
      <c r="Z48" s="41">
        <v>90</v>
      </c>
      <c r="AA48" s="34" t="s">
        <v>41</v>
      </c>
      <c r="AB48" s="26">
        <v>15</v>
      </c>
      <c r="AC48" s="26">
        <v>15</v>
      </c>
      <c r="AD48" s="26">
        <v>15</v>
      </c>
      <c r="AE48" s="26">
        <v>15</v>
      </c>
      <c r="AF48" s="26">
        <v>15</v>
      </c>
      <c r="AG48" s="26">
        <v>15</v>
      </c>
      <c r="AH48" s="66"/>
      <c r="AI48" s="63"/>
      <c r="AJ48" s="63"/>
      <c r="AK48" s="63"/>
      <c r="AL48" s="63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38"/>
      <c r="AZ48" s="38"/>
      <c r="BA48" s="38"/>
    </row>
    <row r="49" spans="1:53" ht="14.25" customHeight="1">
      <c r="A49" s="19">
        <v>45</v>
      </c>
      <c r="B49" s="20" t="s">
        <v>165</v>
      </c>
      <c r="C49" s="41">
        <v>5</v>
      </c>
      <c r="D49" s="42" t="s">
        <v>166</v>
      </c>
      <c r="E49" s="41">
        <v>8</v>
      </c>
      <c r="F49" s="42" t="s">
        <v>167</v>
      </c>
      <c r="G49" s="24">
        <v>1567.44</v>
      </c>
      <c r="H49" s="24">
        <v>4764</v>
      </c>
      <c r="I49" s="60">
        <v>4711930</v>
      </c>
      <c r="J49" s="26" t="s">
        <v>45</v>
      </c>
      <c r="K49" s="26" t="s">
        <v>37</v>
      </c>
      <c r="L49" s="27" t="s">
        <v>38</v>
      </c>
      <c r="M49" s="46" t="s">
        <v>168</v>
      </c>
      <c r="N49" s="28" t="s">
        <v>52</v>
      </c>
      <c r="O49" s="60">
        <v>1873.8</v>
      </c>
      <c r="P49" s="77">
        <v>2329.4</v>
      </c>
      <c r="Q49" s="32">
        <v>7978.7</v>
      </c>
      <c r="R49" s="32">
        <v>5649.3</v>
      </c>
      <c r="S49" s="49">
        <v>200</v>
      </c>
      <c r="T49" s="50">
        <v>617.2</v>
      </c>
      <c r="U49" s="24">
        <f>2*615.6</f>
        <v>1231.2</v>
      </c>
      <c r="V49" s="42">
        <v>5614.5</v>
      </c>
      <c r="W49" s="34" t="s">
        <v>41</v>
      </c>
      <c r="X49" s="26"/>
      <c r="Y49" s="26"/>
      <c r="Z49" s="41">
        <v>119</v>
      </c>
      <c r="AA49" s="34" t="s">
        <v>41</v>
      </c>
      <c r="AB49" s="26">
        <v>15</v>
      </c>
      <c r="AC49" s="26">
        <v>15</v>
      </c>
      <c r="AD49" s="26">
        <v>15</v>
      </c>
      <c r="AE49" s="26">
        <v>15</v>
      </c>
      <c r="AF49" s="26">
        <v>14</v>
      </c>
      <c r="AG49" s="26">
        <v>15</v>
      </c>
      <c r="AH49" s="66"/>
      <c r="AI49" s="63"/>
      <c r="AJ49" s="63"/>
      <c r="AK49" s="63"/>
      <c r="AL49" s="63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38"/>
      <c r="AZ49" s="38"/>
      <c r="BA49" s="38"/>
    </row>
    <row r="50" spans="1:53" ht="14.25" customHeight="1">
      <c r="A50" s="19">
        <v>46</v>
      </c>
      <c r="B50" s="20" t="s">
        <v>169</v>
      </c>
      <c r="C50" s="41">
        <v>5</v>
      </c>
      <c r="D50" s="42" t="s">
        <v>170</v>
      </c>
      <c r="E50" s="41">
        <v>1</v>
      </c>
      <c r="F50" s="42">
        <v>2006</v>
      </c>
      <c r="G50" s="24">
        <v>258.32</v>
      </c>
      <c r="H50" s="90">
        <v>3791</v>
      </c>
      <c r="I50" s="60"/>
      <c r="J50" s="26" t="s">
        <v>45</v>
      </c>
      <c r="K50" s="26" t="s">
        <v>145</v>
      </c>
      <c r="L50" s="27" t="s">
        <v>38</v>
      </c>
      <c r="M50" s="46" t="s">
        <v>171</v>
      </c>
      <c r="N50" s="28" t="s">
        <v>52</v>
      </c>
      <c r="O50" s="41">
        <v>327.62</v>
      </c>
      <c r="P50" s="77">
        <v>286.8</v>
      </c>
      <c r="Q50" s="32">
        <v>1085.7</v>
      </c>
      <c r="R50" s="32">
        <v>564.1</v>
      </c>
      <c r="S50" s="49">
        <v>46.8</v>
      </c>
      <c r="T50" s="50"/>
      <c r="U50" s="24"/>
      <c r="V50" s="42" t="s">
        <v>172</v>
      </c>
      <c r="W50" s="34" t="s">
        <v>41</v>
      </c>
      <c r="X50" s="26"/>
      <c r="Y50" s="26"/>
      <c r="Z50" s="41">
        <v>10</v>
      </c>
      <c r="AA50" s="34" t="s">
        <v>41</v>
      </c>
      <c r="AB50" s="26">
        <v>10</v>
      </c>
      <c r="AC50" s="66"/>
      <c r="AD50" s="66"/>
      <c r="AE50" s="66"/>
      <c r="AF50" s="66"/>
      <c r="AG50" s="66"/>
      <c r="AH50" s="66"/>
      <c r="AI50" s="63"/>
      <c r="AJ50" s="63"/>
      <c r="AK50" s="63"/>
      <c r="AL50" s="63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38"/>
      <c r="AZ50" s="38"/>
      <c r="BA50" s="38"/>
    </row>
    <row r="51" spans="1:53" ht="14.25" customHeight="1">
      <c r="A51" s="19">
        <v>47</v>
      </c>
      <c r="B51" s="20" t="s">
        <v>173</v>
      </c>
      <c r="C51" s="41">
        <v>7</v>
      </c>
      <c r="D51" s="42" t="s">
        <v>170</v>
      </c>
      <c r="E51" s="41">
        <v>1</v>
      </c>
      <c r="F51" s="42">
        <v>2006</v>
      </c>
      <c r="G51" s="24">
        <v>549.65</v>
      </c>
      <c r="H51" s="90">
        <v>3791</v>
      </c>
      <c r="I51" s="60"/>
      <c r="J51" s="26" t="s">
        <v>45</v>
      </c>
      <c r="K51" s="26" t="s">
        <v>145</v>
      </c>
      <c r="L51" s="27" t="s">
        <v>38</v>
      </c>
      <c r="M51" s="46" t="s">
        <v>171</v>
      </c>
      <c r="N51" s="28" t="s">
        <v>92</v>
      </c>
      <c r="O51" s="41">
        <v>664.57</v>
      </c>
      <c r="P51" s="77">
        <v>412.13</v>
      </c>
      <c r="Q51" s="32">
        <v>2569.3</v>
      </c>
      <c r="R51" s="32">
        <v>1448.9</v>
      </c>
      <c r="S51" s="49"/>
      <c r="T51" s="50"/>
      <c r="U51" s="24"/>
      <c r="V51" s="42">
        <v>3398</v>
      </c>
      <c r="W51" s="34" t="s">
        <v>41</v>
      </c>
      <c r="X51" s="26"/>
      <c r="Y51" s="26"/>
      <c r="Z51" s="41">
        <v>24</v>
      </c>
      <c r="AA51" s="34" t="s">
        <v>41</v>
      </c>
      <c r="AB51" s="26">
        <v>24</v>
      </c>
      <c r="AC51" s="66"/>
      <c r="AD51" s="66"/>
      <c r="AE51" s="66"/>
      <c r="AF51" s="66"/>
      <c r="AG51" s="66"/>
      <c r="AH51" s="66"/>
      <c r="AI51" s="63"/>
      <c r="AJ51" s="63"/>
      <c r="AK51" s="63"/>
      <c r="AL51" s="63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38"/>
      <c r="AZ51" s="38"/>
      <c r="BA51" s="38"/>
    </row>
    <row r="52" spans="1:53" ht="14.25" customHeight="1">
      <c r="A52" s="19">
        <v>48</v>
      </c>
      <c r="B52" s="20" t="s">
        <v>174</v>
      </c>
      <c r="C52" s="41">
        <v>7</v>
      </c>
      <c r="D52" s="42" t="s">
        <v>170</v>
      </c>
      <c r="E52" s="41">
        <v>1</v>
      </c>
      <c r="F52" s="42">
        <v>2006</v>
      </c>
      <c r="G52" s="24">
        <v>544.25</v>
      </c>
      <c r="H52" s="90">
        <v>3791</v>
      </c>
      <c r="I52" s="60"/>
      <c r="J52" s="26" t="s">
        <v>45</v>
      </c>
      <c r="K52" s="26" t="s">
        <v>145</v>
      </c>
      <c r="L52" s="27" t="s">
        <v>38</v>
      </c>
      <c r="M52" s="46" t="s">
        <v>171</v>
      </c>
      <c r="N52" s="28" t="s">
        <v>92</v>
      </c>
      <c r="O52" s="41">
        <v>664.57</v>
      </c>
      <c r="P52" s="77">
        <v>628.5</v>
      </c>
      <c r="Q52" s="32">
        <v>2374.5</v>
      </c>
      <c r="R52" s="32">
        <v>1314.1</v>
      </c>
      <c r="S52" s="49"/>
      <c r="T52" s="50"/>
      <c r="U52" s="24"/>
      <c r="V52" s="42" t="s">
        <v>175</v>
      </c>
      <c r="W52" s="34" t="s">
        <v>41</v>
      </c>
      <c r="X52" s="26"/>
      <c r="Y52" s="26"/>
      <c r="Z52" s="41">
        <v>22</v>
      </c>
      <c r="AA52" s="34" t="s">
        <v>41</v>
      </c>
      <c r="AB52" s="26">
        <v>22</v>
      </c>
      <c r="AC52" s="66"/>
      <c r="AD52" s="66"/>
      <c r="AE52" s="66"/>
      <c r="AF52" s="66"/>
      <c r="AG52" s="66"/>
      <c r="AH52" s="66"/>
      <c r="AI52" s="63"/>
      <c r="AJ52" s="63"/>
      <c r="AK52" s="63"/>
      <c r="AL52" s="63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38"/>
      <c r="AZ52" s="38"/>
      <c r="BA52" s="38"/>
    </row>
    <row r="53" spans="1:53" ht="14.25" customHeight="1">
      <c r="A53" s="19">
        <v>49</v>
      </c>
      <c r="B53" s="20" t="s">
        <v>176</v>
      </c>
      <c r="C53" s="41">
        <v>7</v>
      </c>
      <c r="D53" s="42" t="s">
        <v>170</v>
      </c>
      <c r="E53" s="41">
        <v>1</v>
      </c>
      <c r="F53" s="42">
        <v>2006</v>
      </c>
      <c r="G53" s="24">
        <v>501.77</v>
      </c>
      <c r="H53" s="90">
        <v>3791</v>
      </c>
      <c r="I53" s="60"/>
      <c r="J53" s="26" t="s">
        <v>45</v>
      </c>
      <c r="K53" s="26" t="s">
        <v>145</v>
      </c>
      <c r="L53" s="27" t="s">
        <v>38</v>
      </c>
      <c r="M53" s="46" t="s">
        <v>171</v>
      </c>
      <c r="N53" s="28" t="s">
        <v>92</v>
      </c>
      <c r="O53" s="41">
        <v>664.57</v>
      </c>
      <c r="P53" s="77">
        <v>650.5</v>
      </c>
      <c r="Q53" s="32">
        <v>2384.4</v>
      </c>
      <c r="R53" s="32">
        <v>1342</v>
      </c>
      <c r="S53" s="49"/>
      <c r="T53" s="50"/>
      <c r="U53" s="24"/>
      <c r="V53" s="42" t="s">
        <v>177</v>
      </c>
      <c r="W53" s="34" t="s">
        <v>41</v>
      </c>
      <c r="X53" s="26"/>
      <c r="Y53" s="26"/>
      <c r="Z53" s="41">
        <v>23</v>
      </c>
      <c r="AA53" s="34" t="s">
        <v>41</v>
      </c>
      <c r="AB53" s="26">
        <v>23</v>
      </c>
      <c r="AC53" s="66"/>
      <c r="AD53" s="66"/>
      <c r="AE53" s="66"/>
      <c r="AF53" s="66"/>
      <c r="AG53" s="66"/>
      <c r="AH53" s="66"/>
      <c r="AI53" s="63"/>
      <c r="AJ53" s="63"/>
      <c r="AK53" s="63"/>
      <c r="AL53" s="63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38"/>
      <c r="AZ53" s="38"/>
      <c r="BA53" s="38"/>
    </row>
    <row r="54" spans="1:53" ht="14.25" customHeight="1">
      <c r="A54" s="19">
        <v>50</v>
      </c>
      <c r="B54" s="20" t="s">
        <v>178</v>
      </c>
      <c r="C54" s="41">
        <v>3</v>
      </c>
      <c r="D54" s="42" t="s">
        <v>179</v>
      </c>
      <c r="E54" s="41">
        <v>2</v>
      </c>
      <c r="F54" s="42">
        <v>1960</v>
      </c>
      <c r="G54" s="24">
        <v>640</v>
      </c>
      <c r="H54" s="24">
        <v>2225</v>
      </c>
      <c r="I54" s="60">
        <v>1037.093</v>
      </c>
      <c r="J54" s="26" t="s">
        <v>45</v>
      </c>
      <c r="K54" s="26" t="s">
        <v>145</v>
      </c>
      <c r="L54" s="27" t="s">
        <v>38</v>
      </c>
      <c r="M54" s="46" t="s">
        <v>136</v>
      </c>
      <c r="N54" s="41">
        <v>2</v>
      </c>
      <c r="O54" s="41">
        <v>465.67</v>
      </c>
      <c r="P54" s="77">
        <v>90.6</v>
      </c>
      <c r="Q54" s="32">
        <v>749.7</v>
      </c>
      <c r="R54" s="32">
        <v>659.1</v>
      </c>
      <c r="S54" s="49">
        <v>12.2</v>
      </c>
      <c r="T54" s="50">
        <v>52.8</v>
      </c>
      <c r="U54" s="24"/>
      <c r="V54" s="42">
        <v>659.1</v>
      </c>
      <c r="W54" s="34" t="s">
        <v>41</v>
      </c>
      <c r="X54" s="26"/>
      <c r="Y54" s="26"/>
      <c r="Z54" s="41">
        <v>12</v>
      </c>
      <c r="AA54" s="34" t="s">
        <v>41</v>
      </c>
      <c r="AB54" s="26">
        <v>6</v>
      </c>
      <c r="AC54" s="26">
        <v>6</v>
      </c>
      <c r="AD54" s="66"/>
      <c r="AE54" s="66"/>
      <c r="AF54" s="66"/>
      <c r="AG54" s="66"/>
      <c r="AH54" s="66"/>
      <c r="AI54" s="63"/>
      <c r="AJ54" s="63"/>
      <c r="AK54" s="63"/>
      <c r="AL54" s="63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38"/>
      <c r="AZ54" s="38"/>
      <c r="BA54" s="38"/>
    </row>
    <row r="55" spans="1:53" ht="14.25" customHeight="1">
      <c r="A55" s="19">
        <v>51</v>
      </c>
      <c r="B55" s="20" t="s">
        <v>180</v>
      </c>
      <c r="C55" s="41">
        <v>5</v>
      </c>
      <c r="D55" s="42" t="s">
        <v>181</v>
      </c>
      <c r="E55" s="41">
        <v>5</v>
      </c>
      <c r="F55" s="42">
        <v>1972</v>
      </c>
      <c r="G55" s="24">
        <v>1181</v>
      </c>
      <c r="H55" s="24">
        <v>4362</v>
      </c>
      <c r="I55" s="60">
        <v>395023</v>
      </c>
      <c r="J55" s="26" t="s">
        <v>45</v>
      </c>
      <c r="K55" s="26" t="s">
        <v>145</v>
      </c>
      <c r="L55" s="27" t="s">
        <v>38</v>
      </c>
      <c r="M55" s="46" t="s">
        <v>136</v>
      </c>
      <c r="N55" s="28" t="s">
        <v>40</v>
      </c>
      <c r="O55" s="41">
        <v>1332.42</v>
      </c>
      <c r="P55" s="77">
        <v>1806.95</v>
      </c>
      <c r="Q55" s="32">
        <v>5395.65</v>
      </c>
      <c r="R55" s="32">
        <v>3588.7</v>
      </c>
      <c r="S55" s="49">
        <v>262.8</v>
      </c>
      <c r="T55" s="50">
        <v>423.4</v>
      </c>
      <c r="U55" s="24">
        <v>809.7</v>
      </c>
      <c r="V55" s="42">
        <v>3595.4</v>
      </c>
      <c r="W55" s="34" t="s">
        <v>41</v>
      </c>
      <c r="X55" s="26"/>
      <c r="Y55" s="26"/>
      <c r="Z55" s="41">
        <v>75</v>
      </c>
      <c r="AA55" s="34" t="s">
        <v>41</v>
      </c>
      <c r="AB55" s="26">
        <v>15</v>
      </c>
      <c r="AC55" s="26">
        <v>15</v>
      </c>
      <c r="AD55" s="26">
        <v>15</v>
      </c>
      <c r="AE55" s="91">
        <v>15</v>
      </c>
      <c r="AF55" s="91">
        <v>15</v>
      </c>
      <c r="AG55" s="66"/>
      <c r="AH55" s="66"/>
      <c r="AI55" s="63"/>
      <c r="AJ55" s="63"/>
      <c r="AK55" s="63"/>
      <c r="AL55" s="63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38"/>
      <c r="AZ55" s="38"/>
      <c r="BA55" s="38"/>
    </row>
    <row r="56" spans="1:53" ht="14.25" customHeight="1">
      <c r="A56" s="19">
        <v>52</v>
      </c>
      <c r="B56" s="20" t="s">
        <v>182</v>
      </c>
      <c r="C56" s="41">
        <v>3</v>
      </c>
      <c r="D56" s="42" t="s">
        <v>183</v>
      </c>
      <c r="E56" s="41">
        <v>2</v>
      </c>
      <c r="F56" s="42">
        <v>1963</v>
      </c>
      <c r="G56" s="24">
        <v>444.1</v>
      </c>
      <c r="H56" s="24">
        <v>1432</v>
      </c>
      <c r="I56" s="60">
        <v>2213.218</v>
      </c>
      <c r="J56" s="26" t="s">
        <v>45</v>
      </c>
      <c r="K56" s="26" t="s">
        <v>184</v>
      </c>
      <c r="L56" s="27" t="s">
        <v>38</v>
      </c>
      <c r="M56" s="46" t="s">
        <v>185</v>
      </c>
      <c r="N56" s="41">
        <v>2</v>
      </c>
      <c r="O56" s="41">
        <v>566.92</v>
      </c>
      <c r="P56" s="77">
        <v>176.3</v>
      </c>
      <c r="Q56" s="32">
        <v>1119.5</v>
      </c>
      <c r="R56" s="32">
        <v>943.2</v>
      </c>
      <c r="S56" s="49">
        <v>58.7</v>
      </c>
      <c r="T56" s="50">
        <v>96.6</v>
      </c>
      <c r="U56" s="24"/>
      <c r="V56" s="42">
        <v>943.2</v>
      </c>
      <c r="W56" s="34" t="s">
        <v>41</v>
      </c>
      <c r="X56" s="26"/>
      <c r="Y56" s="26"/>
      <c r="Z56" s="41">
        <v>30</v>
      </c>
      <c r="AA56" s="34" t="s">
        <v>41</v>
      </c>
      <c r="AB56" s="26">
        <v>15</v>
      </c>
      <c r="AC56" s="26">
        <v>15</v>
      </c>
      <c r="AD56" s="92"/>
      <c r="AE56" s="66"/>
      <c r="AF56" s="66"/>
      <c r="AG56" s="93"/>
      <c r="AH56" s="66"/>
      <c r="AI56" s="63"/>
      <c r="AJ56" s="63"/>
      <c r="AK56" s="63"/>
      <c r="AL56" s="63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38"/>
      <c r="AZ56" s="38"/>
      <c r="BA56" s="38"/>
    </row>
    <row r="57" spans="1:53" ht="14.25" customHeight="1">
      <c r="A57" s="19">
        <v>53</v>
      </c>
      <c r="B57" s="20" t="s">
        <v>186</v>
      </c>
      <c r="C57" s="41">
        <v>5</v>
      </c>
      <c r="D57" s="42" t="s">
        <v>187</v>
      </c>
      <c r="E57" s="41">
        <v>4</v>
      </c>
      <c r="F57" s="42">
        <v>1965</v>
      </c>
      <c r="G57" s="24">
        <v>946</v>
      </c>
      <c r="H57" s="24">
        <v>3875</v>
      </c>
      <c r="I57" s="60">
        <v>204208</v>
      </c>
      <c r="J57" s="26" t="s">
        <v>45</v>
      </c>
      <c r="K57" s="26" t="s">
        <v>113</v>
      </c>
      <c r="L57" s="27" t="s">
        <v>38</v>
      </c>
      <c r="M57" s="46" t="s">
        <v>57</v>
      </c>
      <c r="N57" s="28" t="s">
        <v>69</v>
      </c>
      <c r="O57" s="41">
        <v>1117.25</v>
      </c>
      <c r="P57" s="77">
        <v>624.63</v>
      </c>
      <c r="Q57" s="32">
        <v>4042.83</v>
      </c>
      <c r="R57" s="32">
        <v>3418.2</v>
      </c>
      <c r="S57" s="49"/>
      <c r="T57" s="50">
        <v>319.2</v>
      </c>
      <c r="U57" s="24"/>
      <c r="V57" s="42">
        <v>3245.3</v>
      </c>
      <c r="W57" s="34" t="s">
        <v>41</v>
      </c>
      <c r="X57" s="26"/>
      <c r="Y57" s="26"/>
      <c r="Z57" s="41">
        <v>60</v>
      </c>
      <c r="AA57" s="34" t="s">
        <v>41</v>
      </c>
      <c r="AB57" s="26">
        <v>20</v>
      </c>
      <c r="AC57" s="26">
        <v>20</v>
      </c>
      <c r="AD57" s="94">
        <v>20</v>
      </c>
      <c r="AE57" s="66"/>
      <c r="AF57" s="66"/>
      <c r="AG57" s="93"/>
      <c r="AH57" s="66"/>
      <c r="AI57" s="63"/>
      <c r="AJ57" s="63"/>
      <c r="AK57" s="63"/>
      <c r="AL57" s="63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38"/>
      <c r="AZ57" s="38"/>
      <c r="BA57" s="38"/>
    </row>
    <row r="58" spans="1:53" ht="14.25" customHeight="1">
      <c r="A58" s="19">
        <v>54</v>
      </c>
      <c r="B58" s="20" t="s">
        <v>188</v>
      </c>
      <c r="C58" s="41">
        <v>9</v>
      </c>
      <c r="D58" s="42" t="s">
        <v>189</v>
      </c>
      <c r="E58" s="41">
        <v>7</v>
      </c>
      <c r="F58" s="42">
        <v>1988</v>
      </c>
      <c r="G58" s="24">
        <v>550.6</v>
      </c>
      <c r="H58" s="24" t="s">
        <v>190</v>
      </c>
      <c r="I58" s="60">
        <v>21878.7</v>
      </c>
      <c r="J58" s="26" t="s">
        <v>45</v>
      </c>
      <c r="K58" s="26" t="s">
        <v>191</v>
      </c>
      <c r="L58" s="27" t="s">
        <v>91</v>
      </c>
      <c r="M58" s="46" t="s">
        <v>39</v>
      </c>
      <c r="N58" s="41" t="s">
        <v>92</v>
      </c>
      <c r="O58" s="41" t="s">
        <v>192</v>
      </c>
      <c r="P58" s="77">
        <v>1108.8</v>
      </c>
      <c r="Q58" s="32">
        <v>4357.4</v>
      </c>
      <c r="R58" s="32">
        <v>2598.3</v>
      </c>
      <c r="S58" s="49"/>
      <c r="T58" s="50"/>
      <c r="U58" s="24">
        <v>871</v>
      </c>
      <c r="V58" s="42" t="s">
        <v>193</v>
      </c>
      <c r="W58" s="34" t="s">
        <v>41</v>
      </c>
      <c r="X58" s="26"/>
      <c r="Y58" s="26"/>
      <c r="Z58" s="41">
        <v>162</v>
      </c>
      <c r="AA58" s="81">
        <v>7</v>
      </c>
      <c r="AB58" s="81" t="s">
        <v>194</v>
      </c>
      <c r="AC58" s="81" t="s">
        <v>195</v>
      </c>
      <c r="AD58" s="81" t="s">
        <v>196</v>
      </c>
      <c r="AE58" s="81" t="s">
        <v>197</v>
      </c>
      <c r="AF58" s="81" t="s">
        <v>198</v>
      </c>
      <c r="AG58" s="81" t="s">
        <v>199</v>
      </c>
      <c r="AH58" s="81" t="s">
        <v>200</v>
      </c>
      <c r="AI58" s="63"/>
      <c r="AJ58" s="63"/>
      <c r="AK58" s="63"/>
      <c r="AL58" s="63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38"/>
      <c r="AZ58" s="38"/>
      <c r="BA58" s="38"/>
    </row>
    <row r="59" spans="1:53" s="96" customFormat="1" ht="13.5" customHeight="1">
      <c r="A59" s="19">
        <v>55</v>
      </c>
      <c r="B59" s="20" t="s">
        <v>201</v>
      </c>
      <c r="C59" s="41">
        <v>9</v>
      </c>
      <c r="D59" s="42" t="s">
        <v>202</v>
      </c>
      <c r="E59" s="41">
        <v>6</v>
      </c>
      <c r="F59" s="42" t="s">
        <v>203</v>
      </c>
      <c r="G59" s="24">
        <v>1323</v>
      </c>
      <c r="H59" s="24">
        <v>6188</v>
      </c>
      <c r="I59" s="60">
        <v>13639.8</v>
      </c>
      <c r="J59" s="26" t="s">
        <v>45</v>
      </c>
      <c r="K59" s="26" t="s">
        <v>37</v>
      </c>
      <c r="L59" s="27" t="s">
        <v>91</v>
      </c>
      <c r="M59" s="46" t="s">
        <v>57</v>
      </c>
      <c r="N59" s="28" t="s">
        <v>52</v>
      </c>
      <c r="O59" s="41" t="s">
        <v>204</v>
      </c>
      <c r="P59" s="77">
        <v>2867.1</v>
      </c>
      <c r="Q59" s="32">
        <v>6997.7</v>
      </c>
      <c r="R59" s="32">
        <v>4130.6</v>
      </c>
      <c r="S59" s="49"/>
      <c r="T59" s="50">
        <v>1249.2</v>
      </c>
      <c r="U59" s="24">
        <f>35.5+25.4+8.7+4.6+21.7+13.1+25.4+25.6+35.8+4.6+8.7+25.4+9.1+25.4+30.8+2+601.1</f>
        <v>902.9</v>
      </c>
      <c r="V59" s="42">
        <v>6996.9</v>
      </c>
      <c r="W59" s="34" t="s">
        <v>41</v>
      </c>
      <c r="X59" s="26"/>
      <c r="Y59" s="26"/>
      <c r="Z59" s="41">
        <v>126</v>
      </c>
      <c r="AA59" s="81">
        <v>7</v>
      </c>
      <c r="AB59" s="26">
        <v>27</v>
      </c>
      <c r="AC59" s="26">
        <v>18</v>
      </c>
      <c r="AD59" s="26">
        <v>18</v>
      </c>
      <c r="AE59" s="82">
        <v>18</v>
      </c>
      <c r="AF59" s="82">
        <v>18</v>
      </c>
      <c r="AG59" s="26">
        <v>27</v>
      </c>
      <c r="AH59" s="66"/>
      <c r="AI59" s="63"/>
      <c r="AJ59" s="63"/>
      <c r="AK59" s="63"/>
      <c r="AL59" s="63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95"/>
      <c r="AZ59" s="95"/>
      <c r="BA59" s="95"/>
    </row>
    <row r="60" spans="1:53" ht="14.25" customHeight="1">
      <c r="A60" s="19">
        <v>56</v>
      </c>
      <c r="B60" s="20" t="s">
        <v>205</v>
      </c>
      <c r="C60" s="41">
        <v>5</v>
      </c>
      <c r="D60" s="42" t="s">
        <v>206</v>
      </c>
      <c r="E60" s="41">
        <v>4</v>
      </c>
      <c r="F60" s="42">
        <v>1968</v>
      </c>
      <c r="G60" s="24">
        <v>971.5</v>
      </c>
      <c r="H60" s="24">
        <v>4033</v>
      </c>
      <c r="I60" s="60">
        <v>703635912</v>
      </c>
      <c r="J60" s="26" t="s">
        <v>45</v>
      </c>
      <c r="K60" s="26" t="s">
        <v>113</v>
      </c>
      <c r="L60" s="27" t="s">
        <v>38</v>
      </c>
      <c r="M60" s="46" t="s">
        <v>57</v>
      </c>
      <c r="N60" s="28" t="s">
        <v>69</v>
      </c>
      <c r="O60" s="41">
        <v>1107.43</v>
      </c>
      <c r="P60" s="77">
        <v>1522.1</v>
      </c>
      <c r="Q60" s="32">
        <v>4687.8</v>
      </c>
      <c r="R60" s="32">
        <v>3165.7</v>
      </c>
      <c r="S60" s="49"/>
      <c r="T60" s="50">
        <v>294.4</v>
      </c>
      <c r="U60" s="24"/>
      <c r="V60" s="42">
        <v>3164.3</v>
      </c>
      <c r="W60" s="34" t="s">
        <v>41</v>
      </c>
      <c r="X60" s="26"/>
      <c r="Y60" s="26"/>
      <c r="Z60" s="41">
        <v>64</v>
      </c>
      <c r="AA60" s="34" t="s">
        <v>41</v>
      </c>
      <c r="AB60" s="26">
        <v>16</v>
      </c>
      <c r="AC60" s="26">
        <v>16</v>
      </c>
      <c r="AD60" s="26">
        <v>16</v>
      </c>
      <c r="AE60" s="26">
        <v>16</v>
      </c>
      <c r="AF60" s="66"/>
      <c r="AG60" s="66"/>
      <c r="AH60" s="66"/>
      <c r="AI60" s="73"/>
      <c r="AJ60" s="73"/>
      <c r="AK60" s="73"/>
      <c r="AL60" s="73"/>
      <c r="AM60" s="75"/>
      <c r="AN60" s="16"/>
      <c r="AO60" s="75"/>
      <c r="AP60" s="75"/>
      <c r="AQ60" s="75"/>
      <c r="AR60" s="75"/>
      <c r="AS60" s="75"/>
      <c r="AT60" s="16"/>
      <c r="AU60" s="75"/>
      <c r="AV60" s="75"/>
      <c r="AW60" s="75"/>
      <c r="AX60" s="75"/>
      <c r="AY60" s="38"/>
      <c r="AZ60" s="38"/>
      <c r="BA60" s="38"/>
    </row>
    <row r="61" spans="1:53" ht="14.25" customHeight="1">
      <c r="A61" s="19">
        <v>57</v>
      </c>
      <c r="B61" s="20" t="s">
        <v>207</v>
      </c>
      <c r="C61" s="41">
        <v>5</v>
      </c>
      <c r="D61" s="42" t="s">
        <v>208</v>
      </c>
      <c r="E61" s="41">
        <v>4</v>
      </c>
      <c r="F61" s="42">
        <v>1963</v>
      </c>
      <c r="G61" s="24">
        <v>919</v>
      </c>
      <c r="H61" s="24">
        <v>3350</v>
      </c>
      <c r="I61" s="60">
        <v>1314.572</v>
      </c>
      <c r="J61" s="26" t="s">
        <v>45</v>
      </c>
      <c r="K61" s="26" t="s">
        <v>113</v>
      </c>
      <c r="L61" s="27" t="s">
        <v>38</v>
      </c>
      <c r="M61" s="46" t="s">
        <v>57</v>
      </c>
      <c r="N61" s="28" t="s">
        <v>52</v>
      </c>
      <c r="O61" s="41">
        <v>1113.59</v>
      </c>
      <c r="P61" s="77">
        <v>595.5</v>
      </c>
      <c r="Q61" s="32">
        <v>3795.5</v>
      </c>
      <c r="R61" s="32">
        <v>3200</v>
      </c>
      <c r="S61" s="49"/>
      <c r="T61" s="50">
        <v>345</v>
      </c>
      <c r="U61" s="24"/>
      <c r="V61" s="42">
        <v>3200</v>
      </c>
      <c r="W61" s="34" t="s">
        <v>41</v>
      </c>
      <c r="X61" s="26"/>
      <c r="Y61" s="26"/>
      <c r="Z61" s="41">
        <v>80</v>
      </c>
      <c r="AA61" s="34" t="s">
        <v>41</v>
      </c>
      <c r="AB61" s="26">
        <v>20</v>
      </c>
      <c r="AC61" s="26">
        <v>20</v>
      </c>
      <c r="AD61" s="26">
        <v>20</v>
      </c>
      <c r="AE61" s="26">
        <v>20</v>
      </c>
      <c r="AF61" s="66"/>
      <c r="AG61" s="66"/>
      <c r="AH61" s="66"/>
      <c r="AI61" s="63"/>
      <c r="AJ61" s="63"/>
      <c r="AK61" s="63"/>
      <c r="AL61" s="63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38"/>
      <c r="AZ61" s="38"/>
      <c r="BA61" s="38"/>
    </row>
    <row r="62" spans="1:53" ht="14.25" customHeight="1">
      <c r="A62" s="19">
        <v>58</v>
      </c>
      <c r="B62" s="20" t="s">
        <v>209</v>
      </c>
      <c r="C62" s="41">
        <v>5</v>
      </c>
      <c r="D62" s="42" t="s">
        <v>210</v>
      </c>
      <c r="E62" s="41">
        <v>4</v>
      </c>
      <c r="F62" s="42">
        <v>1964</v>
      </c>
      <c r="G62" s="24">
        <v>929</v>
      </c>
      <c r="H62" s="24">
        <v>2868</v>
      </c>
      <c r="I62" s="60">
        <v>512184210</v>
      </c>
      <c r="J62" s="26" t="s">
        <v>45</v>
      </c>
      <c r="K62" s="26" t="s">
        <v>113</v>
      </c>
      <c r="L62" s="27" t="s">
        <v>38</v>
      </c>
      <c r="M62" s="46" t="s">
        <v>57</v>
      </c>
      <c r="N62" s="28" t="s">
        <v>52</v>
      </c>
      <c r="O62" s="41">
        <v>1106.77</v>
      </c>
      <c r="P62" s="77">
        <v>610.84</v>
      </c>
      <c r="Q62" s="32">
        <v>3760.04</v>
      </c>
      <c r="R62" s="32">
        <v>3149.2</v>
      </c>
      <c r="S62" s="49"/>
      <c r="T62" s="50">
        <v>0</v>
      </c>
      <c r="U62" s="24"/>
      <c r="V62" s="42">
        <v>3149.2</v>
      </c>
      <c r="W62" s="34" t="s">
        <v>41</v>
      </c>
      <c r="X62" s="26"/>
      <c r="Y62" s="26"/>
      <c r="Z62" s="41">
        <v>80</v>
      </c>
      <c r="AA62" s="34" t="s">
        <v>41</v>
      </c>
      <c r="AB62" s="26">
        <v>20</v>
      </c>
      <c r="AC62" s="26">
        <v>20</v>
      </c>
      <c r="AD62" s="26">
        <v>20</v>
      </c>
      <c r="AE62" s="26">
        <v>20</v>
      </c>
      <c r="AF62" s="66"/>
      <c r="AG62" s="66"/>
      <c r="AH62" s="66"/>
      <c r="AI62" s="63"/>
      <c r="AJ62" s="63"/>
      <c r="AK62" s="63"/>
      <c r="AL62" s="63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38"/>
      <c r="AZ62" s="38"/>
      <c r="BA62" s="38"/>
    </row>
    <row r="63" spans="1:53" ht="14.25" customHeight="1">
      <c r="A63" s="19">
        <v>59</v>
      </c>
      <c r="B63" s="20" t="s">
        <v>211</v>
      </c>
      <c r="C63" s="41">
        <v>5</v>
      </c>
      <c r="D63" s="42" t="s">
        <v>212</v>
      </c>
      <c r="E63" s="41">
        <v>5</v>
      </c>
      <c r="F63" s="42">
        <v>1965</v>
      </c>
      <c r="G63" s="24">
        <v>978</v>
      </c>
      <c r="H63" s="24">
        <v>3097</v>
      </c>
      <c r="I63" s="60">
        <v>2903705</v>
      </c>
      <c r="J63" s="26" t="s">
        <v>45</v>
      </c>
      <c r="K63" s="26" t="s">
        <v>37</v>
      </c>
      <c r="L63" s="27" t="s">
        <v>38</v>
      </c>
      <c r="M63" s="46" t="s">
        <v>57</v>
      </c>
      <c r="N63" s="28" t="s">
        <v>40</v>
      </c>
      <c r="O63" s="41">
        <v>1192.52</v>
      </c>
      <c r="P63" s="77">
        <v>1196.8</v>
      </c>
      <c r="Q63" s="32">
        <v>3539</v>
      </c>
      <c r="R63" s="32">
        <v>2342.2</v>
      </c>
      <c r="S63" s="49"/>
      <c r="T63" s="50">
        <v>429.2</v>
      </c>
      <c r="U63" s="24">
        <v>460.6</v>
      </c>
      <c r="V63" s="42">
        <v>3539</v>
      </c>
      <c r="W63" s="34" t="s">
        <v>41</v>
      </c>
      <c r="X63" s="26"/>
      <c r="Y63" s="26"/>
      <c r="Z63" s="41">
        <v>75</v>
      </c>
      <c r="AA63" s="34" t="s">
        <v>41</v>
      </c>
      <c r="AB63" s="26">
        <v>15</v>
      </c>
      <c r="AC63" s="26">
        <v>15</v>
      </c>
      <c r="AD63" s="26">
        <v>15</v>
      </c>
      <c r="AE63" s="26">
        <v>15</v>
      </c>
      <c r="AF63" s="26">
        <v>15</v>
      </c>
      <c r="AG63" s="66"/>
      <c r="AH63" s="66"/>
      <c r="AI63" s="63"/>
      <c r="AJ63" s="63"/>
      <c r="AK63" s="63"/>
      <c r="AL63" s="63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38"/>
      <c r="AZ63" s="38"/>
      <c r="BA63" s="38"/>
    </row>
    <row r="64" spans="1:53" ht="14.25" customHeight="1">
      <c r="A64" s="19">
        <v>60</v>
      </c>
      <c r="B64" s="20" t="s">
        <v>213</v>
      </c>
      <c r="C64" s="41">
        <v>3</v>
      </c>
      <c r="D64" s="42" t="s">
        <v>214</v>
      </c>
      <c r="E64" s="41">
        <v>2</v>
      </c>
      <c r="F64" s="42">
        <v>1961</v>
      </c>
      <c r="G64" s="24">
        <v>2114</v>
      </c>
      <c r="H64" s="97">
        <v>7273</v>
      </c>
      <c r="I64" s="60">
        <v>905351</v>
      </c>
      <c r="J64" s="26" t="s">
        <v>45</v>
      </c>
      <c r="K64" s="26" t="s">
        <v>135</v>
      </c>
      <c r="L64" s="27" t="s">
        <v>38</v>
      </c>
      <c r="M64" s="46" t="s">
        <v>136</v>
      </c>
      <c r="N64" s="41">
        <v>3</v>
      </c>
      <c r="O64" s="41">
        <v>650.49</v>
      </c>
      <c r="P64" s="77">
        <v>1302.9</v>
      </c>
      <c r="Q64" s="32">
        <v>4838.9</v>
      </c>
      <c r="R64" s="32">
        <v>3536</v>
      </c>
      <c r="S64" s="49"/>
      <c r="T64" s="50">
        <v>0</v>
      </c>
      <c r="U64" s="24">
        <v>0</v>
      </c>
      <c r="V64" s="42">
        <v>1165.9</v>
      </c>
      <c r="W64" s="34" t="s">
        <v>41</v>
      </c>
      <c r="X64" s="26"/>
      <c r="Y64" s="26"/>
      <c r="Z64" s="41">
        <v>12</v>
      </c>
      <c r="AA64" s="34" t="s">
        <v>41</v>
      </c>
      <c r="AB64" s="26">
        <v>6</v>
      </c>
      <c r="AC64" s="26">
        <v>6</v>
      </c>
      <c r="AD64" s="66"/>
      <c r="AE64" s="66"/>
      <c r="AF64" s="66"/>
      <c r="AG64" s="66"/>
      <c r="AH64" s="66"/>
      <c r="AI64" s="63"/>
      <c r="AJ64" s="63"/>
      <c r="AK64" s="63"/>
      <c r="AL64" s="63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38"/>
      <c r="AZ64" s="38"/>
      <c r="BA64" s="38"/>
    </row>
    <row r="65" spans="1:53" ht="14.25" customHeight="1">
      <c r="A65" s="19">
        <v>61</v>
      </c>
      <c r="B65" s="20" t="s">
        <v>215</v>
      </c>
      <c r="C65" s="41">
        <v>3</v>
      </c>
      <c r="D65" s="42" t="s">
        <v>216</v>
      </c>
      <c r="E65" s="41">
        <v>2</v>
      </c>
      <c r="F65" s="42">
        <v>1959</v>
      </c>
      <c r="G65" s="24">
        <v>355.18</v>
      </c>
      <c r="H65" s="97">
        <v>7435</v>
      </c>
      <c r="I65" s="60">
        <v>127576</v>
      </c>
      <c r="J65" s="26" t="s">
        <v>45</v>
      </c>
      <c r="K65" s="26" t="s">
        <v>217</v>
      </c>
      <c r="L65" s="27" t="s">
        <v>38</v>
      </c>
      <c r="M65" s="46" t="s">
        <v>136</v>
      </c>
      <c r="N65" s="41">
        <v>3</v>
      </c>
      <c r="O65" s="41">
        <v>464.11</v>
      </c>
      <c r="P65" s="77">
        <v>91.2</v>
      </c>
      <c r="Q65" s="32">
        <v>827.1</v>
      </c>
      <c r="R65" s="32">
        <v>735.9</v>
      </c>
      <c r="S65" s="49"/>
      <c r="T65" s="50">
        <v>29.3</v>
      </c>
      <c r="U65" s="24">
        <v>0</v>
      </c>
      <c r="V65" s="42">
        <v>735.9</v>
      </c>
      <c r="W65" s="34" t="s">
        <v>41</v>
      </c>
      <c r="X65" s="26"/>
      <c r="Y65" s="26"/>
      <c r="Z65" s="41">
        <v>12</v>
      </c>
      <c r="AA65" s="34" t="s">
        <v>41</v>
      </c>
      <c r="AB65" s="26">
        <v>6</v>
      </c>
      <c r="AC65" s="26">
        <v>6</v>
      </c>
      <c r="AD65" s="66"/>
      <c r="AE65" s="66"/>
      <c r="AF65" s="66"/>
      <c r="AG65" s="66"/>
      <c r="AH65" s="66"/>
      <c r="AI65" s="63"/>
      <c r="AJ65" s="63"/>
      <c r="AK65" s="63"/>
      <c r="AL65" s="63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38"/>
      <c r="AZ65" s="38"/>
      <c r="BA65" s="38"/>
    </row>
    <row r="66" spans="1:53" ht="14.25" customHeight="1">
      <c r="A66" s="19">
        <v>62</v>
      </c>
      <c r="B66" s="20" t="s">
        <v>218</v>
      </c>
      <c r="C66" s="41">
        <v>3</v>
      </c>
      <c r="D66" s="42" t="s">
        <v>219</v>
      </c>
      <c r="E66" s="41">
        <v>2</v>
      </c>
      <c r="F66" s="42">
        <v>1959</v>
      </c>
      <c r="G66" s="24">
        <v>308.57</v>
      </c>
      <c r="H66" s="97">
        <v>7435</v>
      </c>
      <c r="I66" s="60">
        <v>1055.605</v>
      </c>
      <c r="J66" s="26" t="s">
        <v>45</v>
      </c>
      <c r="K66" s="26" t="s">
        <v>217</v>
      </c>
      <c r="L66" s="27" t="s">
        <v>38</v>
      </c>
      <c r="M66" s="46" t="s">
        <v>136</v>
      </c>
      <c r="N66" s="41">
        <v>3</v>
      </c>
      <c r="O66" s="41">
        <v>459.04</v>
      </c>
      <c r="P66" s="77">
        <v>112.7</v>
      </c>
      <c r="Q66" s="32">
        <v>790.1</v>
      </c>
      <c r="R66" s="32">
        <v>677.4</v>
      </c>
      <c r="S66" s="49"/>
      <c r="T66" s="50">
        <v>29.3</v>
      </c>
      <c r="U66" s="24">
        <v>0</v>
      </c>
      <c r="V66" s="42">
        <v>677.4</v>
      </c>
      <c r="W66" s="34" t="s">
        <v>41</v>
      </c>
      <c r="X66" s="26"/>
      <c r="Y66" s="26"/>
      <c r="Z66" s="41">
        <v>12</v>
      </c>
      <c r="AA66" s="34" t="s">
        <v>41</v>
      </c>
      <c r="AB66" s="26">
        <v>6</v>
      </c>
      <c r="AC66" s="26">
        <v>6</v>
      </c>
      <c r="AD66" s="66"/>
      <c r="AE66" s="66"/>
      <c r="AF66" s="66"/>
      <c r="AG66" s="66"/>
      <c r="AH66" s="66"/>
      <c r="AI66" s="63"/>
      <c r="AJ66" s="63"/>
      <c r="AK66" s="63"/>
      <c r="AL66" s="63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38"/>
      <c r="AZ66" s="38"/>
      <c r="BA66" s="38"/>
    </row>
    <row r="67" spans="1:53" ht="14.25" customHeight="1">
      <c r="A67" s="19">
        <v>63</v>
      </c>
      <c r="B67" s="20" t="s">
        <v>220</v>
      </c>
      <c r="C67" s="41">
        <v>1</v>
      </c>
      <c r="D67" s="42" t="s">
        <v>221</v>
      </c>
      <c r="E67" s="41">
        <v>1</v>
      </c>
      <c r="F67" s="42">
        <v>1953</v>
      </c>
      <c r="G67" s="24">
        <v>466</v>
      </c>
      <c r="H67" s="24">
        <v>883</v>
      </c>
      <c r="I67" s="60">
        <v>58872</v>
      </c>
      <c r="J67" s="26" t="s">
        <v>45</v>
      </c>
      <c r="K67" s="26" t="s">
        <v>135</v>
      </c>
      <c r="L67" s="27" t="s">
        <v>38</v>
      </c>
      <c r="M67" s="46" t="s">
        <v>141</v>
      </c>
      <c r="N67" s="41">
        <v>2</v>
      </c>
      <c r="O67" s="41">
        <v>128.61</v>
      </c>
      <c r="P67" s="77">
        <v>0</v>
      </c>
      <c r="Q67" s="32">
        <v>102.8</v>
      </c>
      <c r="R67" s="32">
        <v>86.3</v>
      </c>
      <c r="S67" s="49"/>
      <c r="T67" s="50"/>
      <c r="U67" s="24"/>
      <c r="V67" s="42" t="s">
        <v>222</v>
      </c>
      <c r="W67" s="34" t="s">
        <v>41</v>
      </c>
      <c r="X67" s="26"/>
      <c r="Y67" s="26"/>
      <c r="Z67" s="41">
        <v>3</v>
      </c>
      <c r="AA67" s="34" t="s">
        <v>41</v>
      </c>
      <c r="AB67" s="26">
        <v>3</v>
      </c>
      <c r="AC67" s="66"/>
      <c r="AD67" s="66"/>
      <c r="AE67" s="66"/>
      <c r="AF67" s="66"/>
      <c r="AG67" s="66"/>
      <c r="AH67" s="66"/>
      <c r="AI67" s="63"/>
      <c r="AJ67" s="63"/>
      <c r="AK67" s="63"/>
      <c r="AL67" s="63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38"/>
      <c r="AZ67" s="38"/>
      <c r="BA67" s="38"/>
    </row>
    <row r="68" spans="1:53" ht="14.25" customHeight="1">
      <c r="A68" s="19">
        <v>64</v>
      </c>
      <c r="B68" s="20" t="s">
        <v>223</v>
      </c>
      <c r="C68" s="41">
        <v>2</v>
      </c>
      <c r="D68" s="42" t="s">
        <v>224</v>
      </c>
      <c r="E68" s="41">
        <v>1</v>
      </c>
      <c r="F68" s="42">
        <v>1953</v>
      </c>
      <c r="G68" s="24">
        <v>311</v>
      </c>
      <c r="H68" s="24">
        <v>1133</v>
      </c>
      <c r="I68" s="60" t="s">
        <v>225</v>
      </c>
      <c r="J68" s="26" t="s">
        <v>45</v>
      </c>
      <c r="K68" s="26" t="s">
        <v>145</v>
      </c>
      <c r="L68" s="27" t="s">
        <v>38</v>
      </c>
      <c r="M68" s="46" t="s">
        <v>136</v>
      </c>
      <c r="N68" s="41">
        <v>3</v>
      </c>
      <c r="O68" s="41">
        <v>222.55</v>
      </c>
      <c r="P68" s="77">
        <v>35.78</v>
      </c>
      <c r="Q68" s="32">
        <v>292.08</v>
      </c>
      <c r="R68" s="32">
        <v>256.3</v>
      </c>
      <c r="S68" s="49"/>
      <c r="T68" s="50">
        <v>27</v>
      </c>
      <c r="U68" s="24"/>
      <c r="V68" s="42"/>
      <c r="W68" s="42" t="s">
        <v>226</v>
      </c>
      <c r="X68" s="26"/>
      <c r="Y68" s="26"/>
      <c r="Z68" s="41">
        <v>3</v>
      </c>
      <c r="AA68" s="34" t="s">
        <v>41</v>
      </c>
      <c r="AB68" s="26">
        <v>3</v>
      </c>
      <c r="AC68" s="66"/>
      <c r="AD68" s="66"/>
      <c r="AE68" s="66"/>
      <c r="AF68" s="66"/>
      <c r="AG68" s="66"/>
      <c r="AH68" s="66"/>
      <c r="AI68" s="63"/>
      <c r="AJ68" s="63"/>
      <c r="AK68" s="63"/>
      <c r="AL68" s="63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38"/>
      <c r="AZ68" s="38"/>
      <c r="BA68" s="38"/>
    </row>
    <row r="69" spans="1:53" ht="14.25" customHeight="1">
      <c r="A69" s="19">
        <v>65</v>
      </c>
      <c r="B69" s="20" t="s">
        <v>227</v>
      </c>
      <c r="C69" s="41">
        <v>5</v>
      </c>
      <c r="D69" s="42" t="s">
        <v>228</v>
      </c>
      <c r="E69" s="41">
        <v>5</v>
      </c>
      <c r="F69" s="42">
        <v>1983</v>
      </c>
      <c r="G69" s="24">
        <v>1153</v>
      </c>
      <c r="H69" s="24">
        <v>3953</v>
      </c>
      <c r="I69" s="60">
        <v>6809.469</v>
      </c>
      <c r="J69" s="26" t="s">
        <v>45</v>
      </c>
      <c r="K69" s="26" t="s">
        <v>37</v>
      </c>
      <c r="L69" s="27" t="s">
        <v>38</v>
      </c>
      <c r="M69" s="46" t="s">
        <v>57</v>
      </c>
      <c r="N69" s="28" t="s">
        <v>40</v>
      </c>
      <c r="O69" s="41">
        <v>1189.23</v>
      </c>
      <c r="P69" s="77">
        <v>1490</v>
      </c>
      <c r="Q69" s="32">
        <v>5085.7</v>
      </c>
      <c r="R69" s="32">
        <v>3595.7</v>
      </c>
      <c r="S69" s="49"/>
      <c r="T69" s="50">
        <v>406</v>
      </c>
      <c r="U69" s="24">
        <v>771.5</v>
      </c>
      <c r="V69" s="42">
        <v>3595.7</v>
      </c>
      <c r="W69" s="98" t="s">
        <v>41</v>
      </c>
      <c r="X69" s="26"/>
      <c r="Y69" s="26"/>
      <c r="Z69" s="41">
        <v>75</v>
      </c>
      <c r="AA69" s="34" t="s">
        <v>41</v>
      </c>
      <c r="AB69" s="26">
        <v>15</v>
      </c>
      <c r="AC69" s="26">
        <v>15</v>
      </c>
      <c r="AD69" s="26">
        <v>15</v>
      </c>
      <c r="AE69" s="26">
        <v>15</v>
      </c>
      <c r="AF69" s="26">
        <v>15</v>
      </c>
      <c r="AG69" s="66"/>
      <c r="AH69" s="66"/>
      <c r="AI69" s="63"/>
      <c r="AJ69" s="63"/>
      <c r="AK69" s="63"/>
      <c r="AL69" s="63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38"/>
      <c r="AZ69" s="38"/>
      <c r="BA69" s="38"/>
    </row>
    <row r="70" spans="1:53" ht="14.25" customHeight="1">
      <c r="A70" s="19">
        <v>66</v>
      </c>
      <c r="B70" s="20" t="s">
        <v>229</v>
      </c>
      <c r="C70" s="41">
        <v>5</v>
      </c>
      <c r="D70" s="42" t="s">
        <v>230</v>
      </c>
      <c r="E70" s="41">
        <v>4</v>
      </c>
      <c r="F70" s="42">
        <v>1989</v>
      </c>
      <c r="G70" s="24">
        <v>1204</v>
      </c>
      <c r="H70" s="24">
        <v>5965</v>
      </c>
      <c r="I70" s="60">
        <v>4862.5</v>
      </c>
      <c r="J70" s="26" t="s">
        <v>45</v>
      </c>
      <c r="K70" s="26" t="s">
        <v>37</v>
      </c>
      <c r="L70" s="27" t="s">
        <v>38</v>
      </c>
      <c r="M70" s="46" t="s">
        <v>57</v>
      </c>
      <c r="N70" s="28" t="s">
        <v>76</v>
      </c>
      <c r="O70" s="41">
        <v>953.28</v>
      </c>
      <c r="P70" s="77">
        <v>1213.9</v>
      </c>
      <c r="Q70" s="32">
        <v>4024</v>
      </c>
      <c r="R70" s="32">
        <v>2810.1</v>
      </c>
      <c r="S70" s="49"/>
      <c r="T70" s="50">
        <v>359.6</v>
      </c>
      <c r="U70" s="24">
        <v>625.7</v>
      </c>
      <c r="V70" s="42">
        <v>2810.1</v>
      </c>
      <c r="W70" s="41" t="s">
        <v>41</v>
      </c>
      <c r="X70" s="26"/>
      <c r="Y70" s="26"/>
      <c r="Z70" s="41">
        <v>70</v>
      </c>
      <c r="AA70" s="34" t="s">
        <v>41</v>
      </c>
      <c r="AB70" s="26">
        <v>20</v>
      </c>
      <c r="AC70" s="26">
        <v>15</v>
      </c>
      <c r="AD70" s="26">
        <v>15</v>
      </c>
      <c r="AE70" s="26">
        <v>20</v>
      </c>
      <c r="AF70" s="66"/>
      <c r="AG70" s="66"/>
      <c r="AH70" s="66"/>
      <c r="AI70" s="63"/>
      <c r="AJ70" s="63"/>
      <c r="AK70" s="63"/>
      <c r="AL70" s="63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38"/>
      <c r="AZ70" s="38"/>
      <c r="BA70" s="38"/>
    </row>
    <row r="71" spans="1:53" ht="14.25" customHeight="1">
      <c r="A71" s="19">
        <v>67</v>
      </c>
      <c r="B71" s="20" t="s">
        <v>231</v>
      </c>
      <c r="C71" s="41">
        <v>5</v>
      </c>
      <c r="D71" s="42" t="s">
        <v>232</v>
      </c>
      <c r="E71" s="41">
        <v>4</v>
      </c>
      <c r="F71" s="42">
        <v>1989</v>
      </c>
      <c r="G71" s="24">
        <v>844</v>
      </c>
      <c r="H71" s="24">
        <v>5064</v>
      </c>
      <c r="I71" s="60">
        <v>6149059</v>
      </c>
      <c r="J71" s="26" t="s">
        <v>45</v>
      </c>
      <c r="K71" s="26" t="s">
        <v>37</v>
      </c>
      <c r="L71" s="27" t="s">
        <v>38</v>
      </c>
      <c r="M71" s="46" t="s">
        <v>57</v>
      </c>
      <c r="N71" s="28" t="s">
        <v>69</v>
      </c>
      <c r="O71" s="41">
        <v>943.62</v>
      </c>
      <c r="P71" s="77">
        <v>1156.3</v>
      </c>
      <c r="Q71" s="99">
        <v>3996.3</v>
      </c>
      <c r="R71" s="99">
        <v>2840</v>
      </c>
      <c r="S71" s="49"/>
      <c r="T71" s="50">
        <v>301.6</v>
      </c>
      <c r="U71" s="24">
        <v>606.1</v>
      </c>
      <c r="V71" s="42">
        <v>2840</v>
      </c>
      <c r="W71" s="41" t="s">
        <v>41</v>
      </c>
      <c r="X71" s="26"/>
      <c r="Y71" s="26"/>
      <c r="Z71" s="41">
        <v>60</v>
      </c>
      <c r="AA71" s="34" t="s">
        <v>41</v>
      </c>
      <c r="AB71" s="26">
        <v>15</v>
      </c>
      <c r="AC71" s="26">
        <v>15</v>
      </c>
      <c r="AD71" s="26">
        <v>15</v>
      </c>
      <c r="AE71" s="26">
        <v>15</v>
      </c>
      <c r="AF71" s="66"/>
      <c r="AG71" s="66"/>
      <c r="AH71" s="66"/>
      <c r="AI71" s="63"/>
      <c r="AJ71" s="63"/>
      <c r="AK71" s="63"/>
      <c r="AL71" s="63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38"/>
      <c r="AZ71" s="38"/>
      <c r="BA71" s="38"/>
    </row>
    <row r="72" spans="1:53" ht="14.25" customHeight="1">
      <c r="A72" s="19">
        <v>68</v>
      </c>
      <c r="B72" s="20" t="s">
        <v>233</v>
      </c>
      <c r="C72" s="41">
        <v>9</v>
      </c>
      <c r="D72" s="42" t="s">
        <v>234</v>
      </c>
      <c r="E72" s="41">
        <v>2</v>
      </c>
      <c r="F72" s="42">
        <v>1993</v>
      </c>
      <c r="G72" s="24">
        <v>1346</v>
      </c>
      <c r="H72" s="24">
        <v>6042</v>
      </c>
      <c r="I72" s="60">
        <v>4253.2</v>
      </c>
      <c r="J72" s="26" t="s">
        <v>45</v>
      </c>
      <c r="K72" s="26" t="s">
        <v>37</v>
      </c>
      <c r="L72" s="45" t="s">
        <v>91</v>
      </c>
      <c r="M72" s="46" t="s">
        <v>39</v>
      </c>
      <c r="N72" s="28" t="s">
        <v>52</v>
      </c>
      <c r="O72" s="41" t="s">
        <v>235</v>
      </c>
      <c r="P72" s="77">
        <v>2324.77</v>
      </c>
      <c r="Q72" s="32">
        <v>7102.67</v>
      </c>
      <c r="R72" s="32">
        <v>4777.9</v>
      </c>
      <c r="S72" s="49"/>
      <c r="T72" s="50">
        <v>671.4</v>
      </c>
      <c r="U72" s="24">
        <f>376.6+129.9+130</f>
        <v>636.5</v>
      </c>
      <c r="V72" s="42">
        <v>4777.9</v>
      </c>
      <c r="W72" s="41" t="s">
        <v>41</v>
      </c>
      <c r="X72" s="26"/>
      <c r="Y72" s="26"/>
      <c r="Z72" s="41">
        <v>90</v>
      </c>
      <c r="AA72" s="81">
        <v>2</v>
      </c>
      <c r="AB72" s="26">
        <v>36</v>
      </c>
      <c r="AC72" s="26">
        <v>18</v>
      </c>
      <c r="AD72" s="26">
        <v>18</v>
      </c>
      <c r="AE72" s="26">
        <v>18</v>
      </c>
      <c r="AF72" s="66"/>
      <c r="AG72" s="66"/>
      <c r="AH72" s="66"/>
      <c r="AI72" s="63"/>
      <c r="AJ72" s="63"/>
      <c r="AK72" s="63"/>
      <c r="AL72" s="63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38"/>
      <c r="AZ72" s="38"/>
      <c r="BA72" s="38"/>
    </row>
    <row r="73" spans="1:53" ht="14.25" customHeight="1">
      <c r="A73" s="19">
        <v>69</v>
      </c>
      <c r="B73" s="20" t="s">
        <v>236</v>
      </c>
      <c r="C73" s="41">
        <v>4</v>
      </c>
      <c r="D73" s="42" t="s">
        <v>237</v>
      </c>
      <c r="E73" s="41">
        <v>5</v>
      </c>
      <c r="F73" s="23" t="s">
        <v>238</v>
      </c>
      <c r="G73" s="24">
        <v>1229</v>
      </c>
      <c r="H73" s="24">
        <v>6797</v>
      </c>
      <c r="I73" s="60"/>
      <c r="J73" s="26" t="s">
        <v>45</v>
      </c>
      <c r="K73" s="26" t="s">
        <v>145</v>
      </c>
      <c r="L73" s="27" t="s">
        <v>38</v>
      </c>
      <c r="M73" s="46" t="s">
        <v>239</v>
      </c>
      <c r="N73" s="28" t="s">
        <v>92</v>
      </c>
      <c r="O73" s="41">
        <v>1341.15</v>
      </c>
      <c r="P73" s="77">
        <v>1167.6</v>
      </c>
      <c r="Q73" s="32">
        <v>2903.5</v>
      </c>
      <c r="R73" s="32">
        <v>1735.9</v>
      </c>
      <c r="S73" s="49"/>
      <c r="T73" s="50"/>
      <c r="U73" s="24">
        <v>831</v>
      </c>
      <c r="V73" s="42" t="s">
        <v>240</v>
      </c>
      <c r="W73" s="41" t="s">
        <v>41</v>
      </c>
      <c r="X73" s="26"/>
      <c r="Y73" s="26"/>
      <c r="Z73" s="41">
        <v>79</v>
      </c>
      <c r="AA73" s="34" t="s">
        <v>41</v>
      </c>
      <c r="AB73" s="66"/>
      <c r="AC73" s="66"/>
      <c r="AD73" s="66"/>
      <c r="AE73" s="66"/>
      <c r="AF73" s="66"/>
      <c r="AG73" s="66"/>
      <c r="AH73" s="66"/>
      <c r="AI73" s="63"/>
      <c r="AJ73" s="63"/>
      <c r="AK73" s="63"/>
      <c r="AL73" s="63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38"/>
      <c r="AZ73" s="38"/>
      <c r="BA73" s="38"/>
    </row>
    <row r="74" spans="1:53" ht="14.25" customHeight="1">
      <c r="A74" s="19">
        <v>70</v>
      </c>
      <c r="B74" s="20" t="s">
        <v>241</v>
      </c>
      <c r="C74" s="41">
        <v>5</v>
      </c>
      <c r="D74" s="42" t="s">
        <v>242</v>
      </c>
      <c r="E74" s="41">
        <v>6</v>
      </c>
      <c r="F74" s="42">
        <v>1984</v>
      </c>
      <c r="G74" s="24">
        <v>1634</v>
      </c>
      <c r="H74" s="24">
        <v>7763</v>
      </c>
      <c r="I74" s="60">
        <v>5970762</v>
      </c>
      <c r="J74" s="26" t="s">
        <v>45</v>
      </c>
      <c r="K74" s="26" t="s">
        <v>37</v>
      </c>
      <c r="L74" s="27" t="s">
        <v>38</v>
      </c>
      <c r="M74" s="46" t="s">
        <v>57</v>
      </c>
      <c r="N74" s="28" t="s">
        <v>61</v>
      </c>
      <c r="O74" s="41">
        <v>1425.35</v>
      </c>
      <c r="P74" s="77">
        <v>1448.1</v>
      </c>
      <c r="Q74" s="32">
        <v>5696.1</v>
      </c>
      <c r="R74" s="32">
        <v>4248</v>
      </c>
      <c r="S74" s="49"/>
      <c r="T74" s="50">
        <v>435</v>
      </c>
      <c r="U74" s="24">
        <v>641.1</v>
      </c>
      <c r="V74" s="42">
        <v>4248</v>
      </c>
      <c r="W74" s="41" t="s">
        <v>41</v>
      </c>
      <c r="X74" s="26"/>
      <c r="Y74" s="26">
        <v>110.6</v>
      </c>
      <c r="Z74" s="41">
        <v>87</v>
      </c>
      <c r="AA74" s="34" t="s">
        <v>41</v>
      </c>
      <c r="AB74" s="26">
        <v>13</v>
      </c>
      <c r="AC74" s="26">
        <v>15</v>
      </c>
      <c r="AD74" s="26">
        <v>15</v>
      </c>
      <c r="AE74" s="26">
        <v>15</v>
      </c>
      <c r="AF74" s="26">
        <v>15</v>
      </c>
      <c r="AG74" s="26">
        <v>14</v>
      </c>
      <c r="AH74" s="66"/>
      <c r="AI74" s="63"/>
      <c r="AJ74" s="63"/>
      <c r="AK74" s="63"/>
      <c r="AL74" s="63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38"/>
      <c r="AZ74" s="38"/>
      <c r="BA74" s="38"/>
    </row>
    <row r="75" spans="1:53" ht="14.25" customHeight="1">
      <c r="A75" s="19">
        <v>71</v>
      </c>
      <c r="B75" s="20" t="s">
        <v>243</v>
      </c>
      <c r="C75" s="41">
        <v>9</v>
      </c>
      <c r="D75" s="42" t="s">
        <v>244</v>
      </c>
      <c r="E75" s="41">
        <v>3</v>
      </c>
      <c r="F75" s="42">
        <v>1988</v>
      </c>
      <c r="G75" s="24">
        <v>657.73</v>
      </c>
      <c r="H75" s="24">
        <v>3839</v>
      </c>
      <c r="I75" s="60">
        <v>8696.978</v>
      </c>
      <c r="J75" s="26" t="s">
        <v>45</v>
      </c>
      <c r="K75" s="26" t="s">
        <v>37</v>
      </c>
      <c r="L75" s="45" t="s">
        <v>91</v>
      </c>
      <c r="M75" s="46" t="s">
        <v>245</v>
      </c>
      <c r="N75" s="28" t="s">
        <v>92</v>
      </c>
      <c r="O75" s="41" t="s">
        <v>246</v>
      </c>
      <c r="P75" s="77">
        <v>2548</v>
      </c>
      <c r="Q75" s="32">
        <v>6236.6</v>
      </c>
      <c r="R75" s="32">
        <v>3688.6</v>
      </c>
      <c r="S75" s="49"/>
      <c r="T75" s="50">
        <v>792</v>
      </c>
      <c r="U75" s="24">
        <v>641.1</v>
      </c>
      <c r="V75" s="42">
        <v>3688.6</v>
      </c>
      <c r="W75" s="41" t="s">
        <v>41</v>
      </c>
      <c r="X75" s="26"/>
      <c r="Y75" s="26"/>
      <c r="Z75" s="41">
        <v>72</v>
      </c>
      <c r="AA75" s="81">
        <v>3</v>
      </c>
      <c r="AB75" s="26">
        <v>18</v>
      </c>
      <c r="AC75" s="26">
        <v>36</v>
      </c>
      <c r="AD75" s="26">
        <v>18</v>
      </c>
      <c r="AE75" s="66"/>
      <c r="AF75" s="66"/>
      <c r="AG75" s="66"/>
      <c r="AH75" s="66"/>
      <c r="AI75" s="63"/>
      <c r="AJ75" s="63"/>
      <c r="AK75" s="63"/>
      <c r="AL75" s="63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38"/>
      <c r="AZ75" s="38"/>
      <c r="BA75" s="38"/>
    </row>
    <row r="76" spans="1:53" ht="14.25" customHeight="1">
      <c r="A76" s="19">
        <v>72</v>
      </c>
      <c r="B76" s="20" t="s">
        <v>247</v>
      </c>
      <c r="C76" s="41">
        <v>5</v>
      </c>
      <c r="D76" s="42" t="s">
        <v>248</v>
      </c>
      <c r="E76" s="41">
        <v>6</v>
      </c>
      <c r="F76" s="42">
        <v>1989</v>
      </c>
      <c r="G76" s="24">
        <v>1575</v>
      </c>
      <c r="H76" s="24">
        <v>7348</v>
      </c>
      <c r="I76" s="60">
        <v>640353</v>
      </c>
      <c r="J76" s="26" t="s">
        <v>45</v>
      </c>
      <c r="K76" s="26" t="s">
        <v>37</v>
      </c>
      <c r="L76" s="27" t="s">
        <v>38</v>
      </c>
      <c r="M76" s="46" t="s">
        <v>245</v>
      </c>
      <c r="N76" s="28" t="s">
        <v>61</v>
      </c>
      <c r="O76" s="60">
        <v>1407.1</v>
      </c>
      <c r="P76" s="77">
        <v>1690.6</v>
      </c>
      <c r="Q76" s="32">
        <v>6796.9</v>
      </c>
      <c r="R76" s="32">
        <v>5106.3</v>
      </c>
      <c r="S76" s="49"/>
      <c r="T76" s="50">
        <v>435</v>
      </c>
      <c r="U76" s="24">
        <f>268.1+450.7</f>
        <v>718.8</v>
      </c>
      <c r="V76" s="42">
        <v>5106.3</v>
      </c>
      <c r="W76" s="41" t="s">
        <v>41</v>
      </c>
      <c r="X76" s="26"/>
      <c r="Y76" s="26">
        <v>29.4</v>
      </c>
      <c r="Z76" s="41">
        <v>87</v>
      </c>
      <c r="AA76" s="34" t="s">
        <v>41</v>
      </c>
      <c r="AB76" s="26">
        <v>12</v>
      </c>
      <c r="AC76" s="26">
        <v>15</v>
      </c>
      <c r="AD76" s="26">
        <v>15</v>
      </c>
      <c r="AE76" s="26">
        <v>15</v>
      </c>
      <c r="AF76" s="26">
        <v>15</v>
      </c>
      <c r="AG76" s="26">
        <v>15</v>
      </c>
      <c r="AH76" s="66"/>
      <c r="AI76" s="63"/>
      <c r="AJ76" s="63"/>
      <c r="AK76" s="63"/>
      <c r="AL76" s="63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38"/>
      <c r="AZ76" s="38"/>
      <c r="BA76" s="38"/>
    </row>
    <row r="77" spans="1:53" ht="14.25" customHeight="1">
      <c r="A77" s="19">
        <v>73</v>
      </c>
      <c r="B77" s="20" t="s">
        <v>249</v>
      </c>
      <c r="C77" s="41">
        <v>9</v>
      </c>
      <c r="D77" s="42" t="s">
        <v>250</v>
      </c>
      <c r="E77" s="41">
        <v>2</v>
      </c>
      <c r="F77" s="42">
        <v>1985</v>
      </c>
      <c r="G77" s="24">
        <v>517</v>
      </c>
      <c r="H77" s="24">
        <v>2756</v>
      </c>
      <c r="I77" s="60">
        <v>6556.9</v>
      </c>
      <c r="J77" s="26" t="s">
        <v>45</v>
      </c>
      <c r="K77" s="26" t="s">
        <v>37</v>
      </c>
      <c r="L77" s="45" t="s">
        <v>91</v>
      </c>
      <c r="M77" s="46" t="s">
        <v>245</v>
      </c>
      <c r="N77" s="28" t="s">
        <v>92</v>
      </c>
      <c r="O77" s="41" t="s">
        <v>251</v>
      </c>
      <c r="P77" s="77">
        <v>854.8</v>
      </c>
      <c r="Q77" s="32">
        <v>2943.5</v>
      </c>
      <c r="R77" s="32">
        <v>1711.7</v>
      </c>
      <c r="S77" s="49"/>
      <c r="T77" s="50"/>
      <c r="U77" s="24">
        <v>494.8</v>
      </c>
      <c r="V77" s="42">
        <v>2943.4</v>
      </c>
      <c r="W77" s="41" t="s">
        <v>41</v>
      </c>
      <c r="X77" s="26"/>
      <c r="Y77" s="26"/>
      <c r="Z77" s="41">
        <v>54</v>
      </c>
      <c r="AA77" s="81">
        <v>2</v>
      </c>
      <c r="AB77" s="26">
        <v>27</v>
      </c>
      <c r="AC77" s="26">
        <v>27</v>
      </c>
      <c r="AD77" s="66"/>
      <c r="AE77" s="66"/>
      <c r="AF77" s="66"/>
      <c r="AG77" s="66"/>
      <c r="AH77" s="66"/>
      <c r="AI77" s="63"/>
      <c r="AJ77" s="63"/>
      <c r="AK77" s="63"/>
      <c r="AL77" s="63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38"/>
      <c r="AZ77" s="38"/>
      <c r="BA77" s="38"/>
    </row>
    <row r="78" spans="1:53" ht="14.25" customHeight="1">
      <c r="A78" s="19">
        <v>74</v>
      </c>
      <c r="B78" s="20" t="s">
        <v>252</v>
      </c>
      <c r="C78" s="41">
        <v>9</v>
      </c>
      <c r="D78" s="42" t="s">
        <v>121</v>
      </c>
      <c r="E78" s="41">
        <v>2</v>
      </c>
      <c r="F78" s="42">
        <v>2004</v>
      </c>
      <c r="G78" s="24">
        <v>637.056</v>
      </c>
      <c r="H78" s="24"/>
      <c r="I78" s="60">
        <v>97520000</v>
      </c>
      <c r="J78" s="26" t="s">
        <v>253</v>
      </c>
      <c r="K78" s="26" t="s">
        <v>37</v>
      </c>
      <c r="L78" s="45" t="s">
        <v>91</v>
      </c>
      <c r="M78" s="46" t="s">
        <v>171</v>
      </c>
      <c r="N78" s="28" t="s">
        <v>92</v>
      </c>
      <c r="O78" s="41" t="s">
        <v>254</v>
      </c>
      <c r="P78" s="77">
        <v>1148.24</v>
      </c>
      <c r="Q78" s="32">
        <v>3221.8</v>
      </c>
      <c r="R78" s="32">
        <v>1720</v>
      </c>
      <c r="S78" s="49"/>
      <c r="T78" s="50"/>
      <c r="U78" s="24">
        <f>270*2</f>
        <v>540</v>
      </c>
      <c r="V78" s="42">
        <v>1752.5</v>
      </c>
      <c r="W78" s="41" t="s">
        <v>41</v>
      </c>
      <c r="X78" s="26"/>
      <c r="Y78" s="26"/>
      <c r="Z78" s="41">
        <v>71</v>
      </c>
      <c r="AA78" s="81">
        <v>2</v>
      </c>
      <c r="AB78" s="26">
        <v>35</v>
      </c>
      <c r="AC78" s="26">
        <v>36</v>
      </c>
      <c r="AD78" s="66"/>
      <c r="AE78" s="66"/>
      <c r="AF78" s="66"/>
      <c r="AG78" s="66"/>
      <c r="AH78" s="66"/>
      <c r="AI78" s="63"/>
      <c r="AJ78" s="63"/>
      <c r="AK78" s="63"/>
      <c r="AL78" s="63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38"/>
      <c r="AZ78" s="38"/>
      <c r="BA78" s="38"/>
    </row>
    <row r="79" spans="1:53" ht="14.25" customHeight="1">
      <c r="A79" s="19">
        <v>75</v>
      </c>
      <c r="B79" s="20" t="s">
        <v>255</v>
      </c>
      <c r="C79" s="41">
        <v>5</v>
      </c>
      <c r="D79" s="42" t="s">
        <v>256</v>
      </c>
      <c r="E79" s="41">
        <v>6</v>
      </c>
      <c r="F79" s="42">
        <v>1983</v>
      </c>
      <c r="G79" s="24">
        <v>1573</v>
      </c>
      <c r="H79" s="24">
        <v>8592</v>
      </c>
      <c r="I79" s="60">
        <v>6474.773</v>
      </c>
      <c r="J79" s="26" t="s">
        <v>45</v>
      </c>
      <c r="K79" s="26" t="s">
        <v>37</v>
      </c>
      <c r="L79" s="27" t="s">
        <v>38</v>
      </c>
      <c r="M79" s="46" t="s">
        <v>245</v>
      </c>
      <c r="N79" s="28" t="s">
        <v>61</v>
      </c>
      <c r="O79" s="41">
        <v>1420.41</v>
      </c>
      <c r="P79" s="77">
        <v>1361.4</v>
      </c>
      <c r="Q79" s="32">
        <v>5599.2</v>
      </c>
      <c r="R79" s="32">
        <v>4237.8</v>
      </c>
      <c r="S79" s="49"/>
      <c r="T79" s="50">
        <v>435</v>
      </c>
      <c r="U79" s="24">
        <f>268.3+619.8</f>
        <v>888.0999999999999</v>
      </c>
      <c r="V79" s="42">
        <v>4237.8</v>
      </c>
      <c r="W79" s="41" t="s">
        <v>41</v>
      </c>
      <c r="X79" s="26"/>
      <c r="Y79" s="26"/>
      <c r="Z79" s="41">
        <v>87</v>
      </c>
      <c r="AA79" s="34" t="s">
        <v>41</v>
      </c>
      <c r="AB79" s="26">
        <v>12</v>
      </c>
      <c r="AC79" s="26">
        <v>15</v>
      </c>
      <c r="AD79" s="26">
        <v>15</v>
      </c>
      <c r="AE79" s="26">
        <v>15</v>
      </c>
      <c r="AF79" s="26">
        <v>15</v>
      </c>
      <c r="AG79" s="26">
        <v>15</v>
      </c>
      <c r="AH79" s="66"/>
      <c r="AI79" s="63"/>
      <c r="AJ79" s="63"/>
      <c r="AK79" s="63"/>
      <c r="AL79" s="63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38"/>
      <c r="AZ79" s="38"/>
      <c r="BA79" s="38"/>
    </row>
    <row r="80" spans="1:53" ht="14.25" customHeight="1">
      <c r="A80" s="19">
        <v>76</v>
      </c>
      <c r="B80" s="20" t="s">
        <v>257</v>
      </c>
      <c r="C80" s="41">
        <v>9</v>
      </c>
      <c r="D80" s="42" t="s">
        <v>121</v>
      </c>
      <c r="E80" s="41">
        <v>1</v>
      </c>
      <c r="F80" s="42">
        <v>2004</v>
      </c>
      <c r="G80" s="24">
        <v>356.37</v>
      </c>
      <c r="H80" s="24"/>
      <c r="I80" s="60">
        <v>34000000</v>
      </c>
      <c r="J80" s="26" t="s">
        <v>258</v>
      </c>
      <c r="K80" s="26" t="s">
        <v>37</v>
      </c>
      <c r="L80" s="45" t="s">
        <v>91</v>
      </c>
      <c r="M80" s="46" t="s">
        <v>171</v>
      </c>
      <c r="N80" s="28" t="s">
        <v>92</v>
      </c>
      <c r="O80" s="41" t="s">
        <v>259</v>
      </c>
      <c r="P80" s="77">
        <v>598.01</v>
      </c>
      <c r="Q80" s="32">
        <v>1650.6</v>
      </c>
      <c r="R80" s="32">
        <v>874.7</v>
      </c>
      <c r="S80" s="49"/>
      <c r="T80" s="50"/>
      <c r="U80" s="24">
        <f>270</f>
        <v>270</v>
      </c>
      <c r="V80" s="42">
        <v>1826.7</v>
      </c>
      <c r="W80" s="41" t="s">
        <v>41</v>
      </c>
      <c r="X80" s="26"/>
      <c r="Y80" s="26"/>
      <c r="Z80" s="41">
        <v>36</v>
      </c>
      <c r="AA80" s="81">
        <v>1</v>
      </c>
      <c r="AB80" s="26">
        <v>36</v>
      </c>
      <c r="AC80" s="66"/>
      <c r="AD80" s="66"/>
      <c r="AE80" s="66"/>
      <c r="AF80" s="66"/>
      <c r="AG80" s="66"/>
      <c r="AH80" s="66"/>
      <c r="AI80" s="63"/>
      <c r="AJ80" s="63"/>
      <c r="AK80" s="63"/>
      <c r="AL80" s="63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38"/>
      <c r="AZ80" s="38"/>
      <c r="BA80" s="38"/>
    </row>
    <row r="81" spans="1:53" ht="14.25" customHeight="1">
      <c r="A81" s="19">
        <v>77</v>
      </c>
      <c r="B81" s="20" t="s">
        <v>260</v>
      </c>
      <c r="C81" s="41">
        <v>5</v>
      </c>
      <c r="D81" s="42" t="s">
        <v>75</v>
      </c>
      <c r="E81" s="41">
        <v>2</v>
      </c>
      <c r="F81" s="42">
        <v>1984</v>
      </c>
      <c r="G81" s="24">
        <v>668.62</v>
      </c>
      <c r="H81" s="24">
        <v>4228</v>
      </c>
      <c r="I81" s="60">
        <v>5965839</v>
      </c>
      <c r="J81" s="26" t="s">
        <v>45</v>
      </c>
      <c r="K81" s="26" t="s">
        <v>145</v>
      </c>
      <c r="L81" s="27" t="s">
        <v>38</v>
      </c>
      <c r="M81" s="46" t="s">
        <v>116</v>
      </c>
      <c r="N81" s="28" t="s">
        <v>52</v>
      </c>
      <c r="O81" s="41">
        <v>770.13</v>
      </c>
      <c r="P81" s="77">
        <v>637.68</v>
      </c>
      <c r="Q81" s="32">
        <v>2054.1</v>
      </c>
      <c r="R81" s="100">
        <v>1091.8</v>
      </c>
      <c r="S81" s="49"/>
      <c r="T81" s="50"/>
      <c r="U81" s="24">
        <v>202.5</v>
      </c>
      <c r="V81" s="42">
        <v>2176.3</v>
      </c>
      <c r="W81" s="41" t="s">
        <v>41</v>
      </c>
      <c r="X81" s="26"/>
      <c r="Y81" s="26"/>
      <c r="Z81" s="41">
        <v>100</v>
      </c>
      <c r="AA81" s="34" t="s">
        <v>41</v>
      </c>
      <c r="AB81" s="66"/>
      <c r="AC81" s="66"/>
      <c r="AD81" s="66"/>
      <c r="AE81" s="66"/>
      <c r="AF81" s="66"/>
      <c r="AG81" s="66"/>
      <c r="AH81" s="66"/>
      <c r="AI81" s="63"/>
      <c r="AJ81" s="63"/>
      <c r="AK81" s="63"/>
      <c r="AL81" s="63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38"/>
      <c r="AZ81" s="38"/>
      <c r="BA81" s="38"/>
    </row>
    <row r="82" spans="1:55" ht="14.25" customHeight="1">
      <c r="A82" s="19">
        <v>78</v>
      </c>
      <c r="B82" s="20" t="s">
        <v>261</v>
      </c>
      <c r="C82" s="41">
        <v>9</v>
      </c>
      <c r="D82" s="42" t="s">
        <v>121</v>
      </c>
      <c r="E82" s="41">
        <v>1</v>
      </c>
      <c r="F82" s="42">
        <v>2004</v>
      </c>
      <c r="G82" s="24">
        <v>312.77</v>
      </c>
      <c r="H82" s="24" t="s">
        <v>262</v>
      </c>
      <c r="I82" s="60">
        <v>31092900</v>
      </c>
      <c r="J82" s="26" t="s">
        <v>263</v>
      </c>
      <c r="K82" s="26" t="s">
        <v>37</v>
      </c>
      <c r="L82" s="45" t="s">
        <v>91</v>
      </c>
      <c r="M82" s="46" t="s">
        <v>171</v>
      </c>
      <c r="N82" s="28" t="s">
        <v>92</v>
      </c>
      <c r="O82" s="41">
        <v>318.53</v>
      </c>
      <c r="P82" s="77">
        <v>573.12</v>
      </c>
      <c r="Q82" s="32">
        <v>1618.2</v>
      </c>
      <c r="R82" s="32">
        <v>872.1</v>
      </c>
      <c r="S82" s="49"/>
      <c r="T82" s="50"/>
      <c r="U82" s="24">
        <f>270</f>
        <v>270</v>
      </c>
      <c r="V82" s="42">
        <v>1783.8</v>
      </c>
      <c r="W82" s="41" t="s">
        <v>41</v>
      </c>
      <c r="X82" s="26"/>
      <c r="Y82" s="26"/>
      <c r="Z82" s="41">
        <v>36</v>
      </c>
      <c r="AA82" s="81">
        <v>1</v>
      </c>
      <c r="AB82" s="26">
        <v>36</v>
      </c>
      <c r="AC82" s="66"/>
      <c r="AD82" s="66"/>
      <c r="AE82" s="66"/>
      <c r="AF82" s="66"/>
      <c r="AG82" s="66"/>
      <c r="AH82" s="66"/>
      <c r="AI82" s="63"/>
      <c r="AJ82" s="63"/>
      <c r="AK82" s="63"/>
      <c r="AL82" s="63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8"/>
      <c r="BC82" s="18"/>
    </row>
    <row r="83" spans="1:55" ht="14.25" customHeight="1">
      <c r="A83" s="19">
        <v>79</v>
      </c>
      <c r="B83" s="20" t="s">
        <v>264</v>
      </c>
      <c r="C83" s="41">
        <v>5</v>
      </c>
      <c r="D83" s="42" t="s">
        <v>265</v>
      </c>
      <c r="E83" s="41">
        <v>4</v>
      </c>
      <c r="F83" s="42">
        <v>1984</v>
      </c>
      <c r="G83" s="24">
        <v>741.6</v>
      </c>
      <c r="H83" s="24">
        <v>4500</v>
      </c>
      <c r="I83" s="60"/>
      <c r="J83" s="26"/>
      <c r="K83" s="26" t="s">
        <v>37</v>
      </c>
      <c r="L83" s="27" t="s">
        <v>38</v>
      </c>
      <c r="M83" s="46" t="s">
        <v>116</v>
      </c>
      <c r="N83" s="28" t="s">
        <v>76</v>
      </c>
      <c r="O83" s="41">
        <v>938.39</v>
      </c>
      <c r="P83" s="77">
        <v>886.4</v>
      </c>
      <c r="Q83" s="32">
        <v>3057.1</v>
      </c>
      <c r="R83" s="32">
        <v>2170.7</v>
      </c>
      <c r="S83" s="49"/>
      <c r="T83" s="50"/>
      <c r="U83" s="24">
        <v>638.4</v>
      </c>
      <c r="V83" s="42"/>
      <c r="W83" s="41" t="s">
        <v>41</v>
      </c>
      <c r="X83" s="26"/>
      <c r="Y83" s="26"/>
      <c r="Z83" s="41">
        <v>70</v>
      </c>
      <c r="AA83" s="34" t="s">
        <v>41</v>
      </c>
      <c r="AB83" s="26">
        <v>20</v>
      </c>
      <c r="AC83" s="26">
        <v>15</v>
      </c>
      <c r="AD83" s="26">
        <v>15</v>
      </c>
      <c r="AE83" s="26">
        <v>20</v>
      </c>
      <c r="AF83" s="66"/>
      <c r="AG83" s="66"/>
      <c r="AH83" s="66"/>
      <c r="AI83" s="63"/>
      <c r="AJ83" s="63"/>
      <c r="AK83" s="63"/>
      <c r="AL83" s="63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8"/>
      <c r="BC83" s="18"/>
    </row>
    <row r="84" spans="1:53" ht="14.25" customHeight="1">
      <c r="A84" s="19">
        <v>80</v>
      </c>
      <c r="B84" s="20" t="s">
        <v>266</v>
      </c>
      <c r="C84" s="41">
        <v>12</v>
      </c>
      <c r="D84" s="42" t="s">
        <v>104</v>
      </c>
      <c r="E84" s="41">
        <v>1</v>
      </c>
      <c r="F84" s="42">
        <v>1985</v>
      </c>
      <c r="G84" s="24">
        <v>283.56</v>
      </c>
      <c r="H84" s="24">
        <v>2142</v>
      </c>
      <c r="I84" s="60">
        <v>6369425</v>
      </c>
      <c r="J84" s="26" t="s">
        <v>45</v>
      </c>
      <c r="K84" s="26" t="s">
        <v>37</v>
      </c>
      <c r="L84" s="45" t="s">
        <v>91</v>
      </c>
      <c r="M84" s="46" t="s">
        <v>39</v>
      </c>
      <c r="N84" s="28" t="s">
        <v>92</v>
      </c>
      <c r="O84" s="41" t="s">
        <v>267</v>
      </c>
      <c r="P84" s="77">
        <v>752.31</v>
      </c>
      <c r="Q84" s="32">
        <v>2423.7</v>
      </c>
      <c r="R84" s="32">
        <v>1605.9</v>
      </c>
      <c r="S84" s="49"/>
      <c r="T84" s="50"/>
      <c r="U84" s="24">
        <v>283.6</v>
      </c>
      <c r="V84" s="42" t="s">
        <v>268</v>
      </c>
      <c r="W84" s="41" t="s">
        <v>41</v>
      </c>
      <c r="X84" s="26"/>
      <c r="Y84" s="26"/>
      <c r="Z84" s="41">
        <v>48</v>
      </c>
      <c r="AA84" s="81">
        <v>1</v>
      </c>
      <c r="AB84" s="26">
        <v>48</v>
      </c>
      <c r="AC84" s="66"/>
      <c r="AD84" s="66"/>
      <c r="AE84" s="66"/>
      <c r="AF84" s="66"/>
      <c r="AG84" s="66"/>
      <c r="AH84" s="66"/>
      <c r="AI84" s="63"/>
      <c r="AJ84" s="63"/>
      <c r="AK84" s="63"/>
      <c r="AL84" s="63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38"/>
      <c r="AZ84" s="38"/>
      <c r="BA84" s="38"/>
    </row>
    <row r="85" spans="1:53" ht="14.25" customHeight="1">
      <c r="A85" s="19">
        <v>81</v>
      </c>
      <c r="B85" s="20" t="s">
        <v>269</v>
      </c>
      <c r="C85" s="41">
        <v>2</v>
      </c>
      <c r="D85" s="42" t="s">
        <v>270</v>
      </c>
      <c r="E85" s="41">
        <v>2</v>
      </c>
      <c r="F85" s="42">
        <v>1969</v>
      </c>
      <c r="G85" s="24">
        <v>423.74</v>
      </c>
      <c r="H85" s="24">
        <v>4297</v>
      </c>
      <c r="I85" s="60">
        <v>320071128</v>
      </c>
      <c r="J85" s="26" t="s">
        <v>45</v>
      </c>
      <c r="K85" s="26" t="s">
        <v>135</v>
      </c>
      <c r="L85" s="45" t="s">
        <v>51</v>
      </c>
      <c r="M85" s="46" t="s">
        <v>136</v>
      </c>
      <c r="N85" s="41">
        <v>3</v>
      </c>
      <c r="O85" s="41">
        <v>541.95</v>
      </c>
      <c r="P85" s="77">
        <v>67.7</v>
      </c>
      <c r="Q85" s="32">
        <v>717.3</v>
      </c>
      <c r="R85" s="32">
        <v>649.6</v>
      </c>
      <c r="S85" s="49"/>
      <c r="T85" s="50"/>
      <c r="U85" s="24">
        <v>0</v>
      </c>
      <c r="V85" s="42">
        <v>649.6</v>
      </c>
      <c r="W85" s="41" t="s">
        <v>41</v>
      </c>
      <c r="X85" s="26"/>
      <c r="Y85" s="26"/>
      <c r="Z85" s="41">
        <v>16</v>
      </c>
      <c r="AA85" s="34" t="s">
        <v>41</v>
      </c>
      <c r="AB85" s="26">
        <v>8</v>
      </c>
      <c r="AC85" s="26">
        <v>8</v>
      </c>
      <c r="AD85" s="66"/>
      <c r="AE85" s="66"/>
      <c r="AF85" s="66"/>
      <c r="AG85" s="66"/>
      <c r="AH85" s="66"/>
      <c r="AI85" s="63"/>
      <c r="AJ85" s="63"/>
      <c r="AK85" s="63"/>
      <c r="AL85" s="63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38"/>
      <c r="AZ85" s="38"/>
      <c r="BA85" s="38"/>
    </row>
    <row r="86" spans="1:53" ht="14.25" customHeight="1">
      <c r="A86" s="19">
        <v>82</v>
      </c>
      <c r="B86" s="20" t="s">
        <v>271</v>
      </c>
      <c r="C86" s="41">
        <v>2</v>
      </c>
      <c r="D86" s="42" t="s">
        <v>270</v>
      </c>
      <c r="E86" s="41">
        <v>2</v>
      </c>
      <c r="F86" s="42">
        <v>1969</v>
      </c>
      <c r="G86" s="24">
        <v>423.74</v>
      </c>
      <c r="H86" s="24">
        <v>4297</v>
      </c>
      <c r="I86" s="60">
        <v>107851139</v>
      </c>
      <c r="J86" s="26" t="s">
        <v>45</v>
      </c>
      <c r="K86" s="26" t="s">
        <v>135</v>
      </c>
      <c r="L86" s="45" t="s">
        <v>51</v>
      </c>
      <c r="M86" s="46" t="s">
        <v>136</v>
      </c>
      <c r="N86" s="41">
        <v>3</v>
      </c>
      <c r="O86" s="41">
        <v>541.95</v>
      </c>
      <c r="P86" s="77">
        <v>63.2</v>
      </c>
      <c r="Q86" s="32">
        <v>716.3</v>
      </c>
      <c r="R86" s="32">
        <v>653.1</v>
      </c>
      <c r="S86" s="49"/>
      <c r="T86" s="50"/>
      <c r="U86" s="24">
        <v>0</v>
      </c>
      <c r="V86" s="42">
        <v>653.1</v>
      </c>
      <c r="W86" s="41" t="s">
        <v>41</v>
      </c>
      <c r="X86" s="26"/>
      <c r="Y86" s="26"/>
      <c r="Z86" s="41">
        <v>16</v>
      </c>
      <c r="AA86" s="34" t="s">
        <v>41</v>
      </c>
      <c r="AB86" s="26">
        <v>8</v>
      </c>
      <c r="AC86" s="26">
        <v>8</v>
      </c>
      <c r="AD86" s="66"/>
      <c r="AE86" s="66"/>
      <c r="AF86" s="66"/>
      <c r="AG86" s="66"/>
      <c r="AH86" s="66"/>
      <c r="AI86" s="63"/>
      <c r="AJ86" s="63"/>
      <c r="AK86" s="63"/>
      <c r="AL86" s="63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38"/>
      <c r="AZ86" s="38"/>
      <c r="BA86" s="38"/>
    </row>
    <row r="87" spans="1:53" ht="14.25" customHeight="1">
      <c r="A87" s="19">
        <v>83</v>
      </c>
      <c r="B87" s="20" t="s">
        <v>272</v>
      </c>
      <c r="C87" s="41">
        <v>5</v>
      </c>
      <c r="D87" s="42" t="s">
        <v>273</v>
      </c>
      <c r="E87" s="41">
        <v>2</v>
      </c>
      <c r="F87" s="42">
        <v>1977</v>
      </c>
      <c r="G87" s="24">
        <v>597.5</v>
      </c>
      <c r="H87" s="24">
        <v>5810</v>
      </c>
      <c r="I87" s="60">
        <v>3134721</v>
      </c>
      <c r="J87" s="26" t="s">
        <v>45</v>
      </c>
      <c r="K87" s="26" t="s">
        <v>37</v>
      </c>
      <c r="L87" s="27" t="s">
        <v>38</v>
      </c>
      <c r="M87" s="46" t="s">
        <v>39</v>
      </c>
      <c r="N87" s="28" t="s">
        <v>52</v>
      </c>
      <c r="O87" s="41">
        <v>755.84</v>
      </c>
      <c r="P87" s="77" t="s">
        <v>159</v>
      </c>
      <c r="Q87" s="32">
        <v>1950.86</v>
      </c>
      <c r="R87" s="100" t="s">
        <v>159</v>
      </c>
      <c r="S87" s="49"/>
      <c r="T87" s="50"/>
      <c r="U87" s="24">
        <v>597.61</v>
      </c>
      <c r="V87" s="42">
        <v>1645.4</v>
      </c>
      <c r="W87" s="41" t="s">
        <v>41</v>
      </c>
      <c r="X87" s="26"/>
      <c r="Y87" s="26"/>
      <c r="Z87" s="41">
        <v>111</v>
      </c>
      <c r="AA87" s="34" t="s">
        <v>41</v>
      </c>
      <c r="AB87" s="66"/>
      <c r="AC87" s="66"/>
      <c r="AD87" s="66"/>
      <c r="AE87" s="66"/>
      <c r="AF87" s="66"/>
      <c r="AG87" s="66"/>
      <c r="AH87" s="66"/>
      <c r="AI87" s="63"/>
      <c r="AJ87" s="63"/>
      <c r="AK87" s="63"/>
      <c r="AL87" s="63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38"/>
      <c r="AZ87" s="38"/>
      <c r="BA87" s="38"/>
    </row>
    <row r="88" spans="1:53" ht="14.25" customHeight="1">
      <c r="A88" s="19">
        <v>84</v>
      </c>
      <c r="B88" s="20" t="s">
        <v>274</v>
      </c>
      <c r="C88" s="41">
        <v>5</v>
      </c>
      <c r="D88" s="42" t="s">
        <v>275</v>
      </c>
      <c r="E88" s="41">
        <v>2</v>
      </c>
      <c r="F88" s="42">
        <v>1986</v>
      </c>
      <c r="G88" s="24">
        <v>888</v>
      </c>
      <c r="H88" s="24">
        <v>2899</v>
      </c>
      <c r="I88" s="60">
        <v>2483000</v>
      </c>
      <c r="J88" s="26" t="s">
        <v>45</v>
      </c>
      <c r="K88" s="26" t="s">
        <v>113</v>
      </c>
      <c r="L88" s="27" t="s">
        <v>38</v>
      </c>
      <c r="M88" s="46" t="s">
        <v>39</v>
      </c>
      <c r="N88" s="28" t="s">
        <v>52</v>
      </c>
      <c r="O88" s="60">
        <v>978.1</v>
      </c>
      <c r="P88" s="77">
        <v>473.6</v>
      </c>
      <c r="Q88" s="32">
        <v>2377</v>
      </c>
      <c r="R88" s="32">
        <v>1471.2</v>
      </c>
      <c r="S88" s="49">
        <v>97.7</v>
      </c>
      <c r="T88" s="50">
        <v>0</v>
      </c>
      <c r="U88" s="24">
        <v>428.3</v>
      </c>
      <c r="V88" s="42" t="s">
        <v>276</v>
      </c>
      <c r="W88" s="41" t="s">
        <v>41</v>
      </c>
      <c r="X88" s="26"/>
      <c r="Y88" s="26"/>
      <c r="Z88" s="41">
        <v>104</v>
      </c>
      <c r="AA88" s="34" t="s">
        <v>41</v>
      </c>
      <c r="AB88" s="26">
        <v>15</v>
      </c>
      <c r="AC88" s="26">
        <v>15</v>
      </c>
      <c r="AD88" s="26">
        <v>15</v>
      </c>
      <c r="AE88" s="26">
        <v>15</v>
      </c>
      <c r="AF88" s="26">
        <v>15</v>
      </c>
      <c r="AG88" s="26">
        <v>15</v>
      </c>
      <c r="AH88" s="66"/>
      <c r="AI88" s="63"/>
      <c r="AJ88" s="63"/>
      <c r="AK88" s="63"/>
      <c r="AL88" s="63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38"/>
      <c r="AZ88" s="38"/>
      <c r="BA88" s="38"/>
    </row>
    <row r="89" spans="1:53" ht="14.25" customHeight="1">
      <c r="A89" s="19">
        <v>85</v>
      </c>
      <c r="B89" s="20" t="s">
        <v>277</v>
      </c>
      <c r="C89" s="41">
        <v>5</v>
      </c>
      <c r="D89" s="42" t="s">
        <v>278</v>
      </c>
      <c r="E89" s="41">
        <v>6</v>
      </c>
      <c r="F89" s="42">
        <v>1981</v>
      </c>
      <c r="G89" s="24">
        <v>1288</v>
      </c>
      <c r="H89" s="24">
        <v>6644</v>
      </c>
      <c r="I89" s="60">
        <v>5047.7</v>
      </c>
      <c r="J89" s="26" t="s">
        <v>45</v>
      </c>
      <c r="K89" s="26" t="s">
        <v>37</v>
      </c>
      <c r="L89" s="27" t="s">
        <v>38</v>
      </c>
      <c r="M89" s="46" t="s">
        <v>39</v>
      </c>
      <c r="N89" s="28" t="s">
        <v>61</v>
      </c>
      <c r="O89" s="41">
        <v>1413.15</v>
      </c>
      <c r="P89" s="77">
        <v>1731.3</v>
      </c>
      <c r="Q89" s="32">
        <v>6029.2</v>
      </c>
      <c r="R89" s="32">
        <v>4297.9</v>
      </c>
      <c r="S89" s="49">
        <v>149.8</v>
      </c>
      <c r="T89" s="50">
        <v>452.4</v>
      </c>
      <c r="U89" s="24">
        <v>902.7</v>
      </c>
      <c r="V89" s="42">
        <v>4284.8</v>
      </c>
      <c r="W89" s="41" t="s">
        <v>41</v>
      </c>
      <c r="X89" s="26"/>
      <c r="Y89" s="26"/>
      <c r="Z89" s="41">
        <v>90</v>
      </c>
      <c r="AA89" s="34" t="s">
        <v>41</v>
      </c>
      <c r="AB89" s="26">
        <v>15</v>
      </c>
      <c r="AC89" s="26">
        <v>15</v>
      </c>
      <c r="AD89" s="26">
        <v>15</v>
      </c>
      <c r="AE89" s="26">
        <v>15</v>
      </c>
      <c r="AF89" s="26">
        <v>15</v>
      </c>
      <c r="AG89" s="26">
        <v>15</v>
      </c>
      <c r="AH89" s="66"/>
      <c r="AI89" s="63"/>
      <c r="AJ89" s="63"/>
      <c r="AK89" s="63"/>
      <c r="AL89" s="63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38"/>
      <c r="AZ89" s="38"/>
      <c r="BA89" s="38"/>
    </row>
    <row r="90" spans="1:53" ht="14.25" customHeight="1">
      <c r="A90" s="19">
        <v>86</v>
      </c>
      <c r="B90" s="20" t="s">
        <v>279</v>
      </c>
      <c r="C90" s="41">
        <v>5</v>
      </c>
      <c r="D90" s="42" t="s">
        <v>280</v>
      </c>
      <c r="E90" s="41">
        <v>3</v>
      </c>
      <c r="F90" s="42">
        <v>1975</v>
      </c>
      <c r="G90" s="24">
        <v>953</v>
      </c>
      <c r="H90" s="24">
        <v>3194</v>
      </c>
      <c r="I90" s="60">
        <v>2679.063</v>
      </c>
      <c r="J90" s="26" t="s">
        <v>45</v>
      </c>
      <c r="K90" s="26" t="s">
        <v>37</v>
      </c>
      <c r="L90" s="27" t="s">
        <v>38</v>
      </c>
      <c r="M90" s="46" t="s">
        <v>57</v>
      </c>
      <c r="N90" s="28" t="s">
        <v>52</v>
      </c>
      <c r="O90" s="41">
        <v>1172.99</v>
      </c>
      <c r="P90" s="77">
        <v>1510.1</v>
      </c>
      <c r="Q90" s="32">
        <v>5024.1</v>
      </c>
      <c r="R90" s="32">
        <v>3514</v>
      </c>
      <c r="S90" s="49">
        <v>122.9</v>
      </c>
      <c r="T90" s="50">
        <v>371.2</v>
      </c>
      <c r="U90" s="24">
        <v>831.4</v>
      </c>
      <c r="V90" s="42">
        <v>3514</v>
      </c>
      <c r="W90" s="41" t="s">
        <v>41</v>
      </c>
      <c r="X90" s="26"/>
      <c r="Y90" s="26"/>
      <c r="Z90" s="41">
        <v>75</v>
      </c>
      <c r="AA90" s="34" t="s">
        <v>41</v>
      </c>
      <c r="AB90" s="26">
        <v>15</v>
      </c>
      <c r="AC90" s="26">
        <v>15</v>
      </c>
      <c r="AD90" s="26">
        <v>15</v>
      </c>
      <c r="AE90" s="26">
        <v>15</v>
      </c>
      <c r="AF90" s="26">
        <v>15</v>
      </c>
      <c r="AG90" s="66"/>
      <c r="AH90" s="66"/>
      <c r="AI90" s="63"/>
      <c r="AJ90" s="63"/>
      <c r="AK90" s="63"/>
      <c r="AL90" s="63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38"/>
      <c r="AZ90" s="38"/>
      <c r="BA90" s="38"/>
    </row>
    <row r="91" spans="1:53" ht="14.25" customHeight="1">
      <c r="A91" s="19">
        <v>87</v>
      </c>
      <c r="B91" s="20" t="s">
        <v>281</v>
      </c>
      <c r="C91" s="41">
        <v>5</v>
      </c>
      <c r="D91" s="42" t="s">
        <v>282</v>
      </c>
      <c r="E91" s="41">
        <v>5</v>
      </c>
      <c r="F91" s="42">
        <v>1981</v>
      </c>
      <c r="G91" s="24">
        <v>1016</v>
      </c>
      <c r="H91" s="24">
        <v>6263</v>
      </c>
      <c r="I91" s="60">
        <v>6163.3</v>
      </c>
      <c r="J91" s="26" t="s">
        <v>45</v>
      </c>
      <c r="K91" s="26" t="s">
        <v>37</v>
      </c>
      <c r="L91" s="27" t="s">
        <v>38</v>
      </c>
      <c r="M91" s="46" t="s">
        <v>39</v>
      </c>
      <c r="N91" s="28" t="s">
        <v>88</v>
      </c>
      <c r="O91" s="41">
        <v>1177.51</v>
      </c>
      <c r="P91" s="77">
        <v>1454.6</v>
      </c>
      <c r="Q91" s="32">
        <v>5060.2</v>
      </c>
      <c r="R91" s="32">
        <v>3605.6</v>
      </c>
      <c r="S91" s="49"/>
      <c r="T91" s="50">
        <v>412.7</v>
      </c>
      <c r="U91" s="24">
        <v>776.1</v>
      </c>
      <c r="V91" s="42">
        <v>3605.6</v>
      </c>
      <c r="W91" s="41" t="s">
        <v>41</v>
      </c>
      <c r="X91" s="26"/>
      <c r="Y91" s="26"/>
      <c r="Z91" s="41">
        <v>85</v>
      </c>
      <c r="AA91" s="34" t="s">
        <v>41</v>
      </c>
      <c r="AB91" s="26">
        <v>20</v>
      </c>
      <c r="AC91" s="26">
        <v>15</v>
      </c>
      <c r="AD91" s="26">
        <v>15</v>
      </c>
      <c r="AE91" s="26">
        <v>15</v>
      </c>
      <c r="AF91" s="26">
        <v>20</v>
      </c>
      <c r="AG91" s="66"/>
      <c r="AH91" s="66"/>
      <c r="AI91" s="63"/>
      <c r="AJ91" s="63"/>
      <c r="AK91" s="63"/>
      <c r="AL91" s="63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38"/>
      <c r="AZ91" s="38"/>
      <c r="BA91" s="38"/>
    </row>
    <row r="92" spans="1:53" ht="14.25" customHeight="1">
      <c r="A92" s="19">
        <v>88</v>
      </c>
      <c r="B92" s="20" t="s">
        <v>283</v>
      </c>
      <c r="C92" s="41">
        <v>5</v>
      </c>
      <c r="D92" s="42" t="s">
        <v>284</v>
      </c>
      <c r="E92" s="41">
        <v>6</v>
      </c>
      <c r="F92" s="42">
        <v>1977</v>
      </c>
      <c r="G92" s="24">
        <v>1213</v>
      </c>
      <c r="H92" s="24">
        <v>3298</v>
      </c>
      <c r="I92" s="60">
        <v>2727.52</v>
      </c>
      <c r="J92" s="26" t="s">
        <v>45</v>
      </c>
      <c r="K92" s="26" t="s">
        <v>37</v>
      </c>
      <c r="L92" s="27" t="s">
        <v>38</v>
      </c>
      <c r="M92" s="46" t="s">
        <v>57</v>
      </c>
      <c r="N92" s="28" t="s">
        <v>66</v>
      </c>
      <c r="O92" s="41">
        <v>1418.42</v>
      </c>
      <c r="P92" s="77">
        <v>1634.8</v>
      </c>
      <c r="Q92" s="32">
        <v>5953.7</v>
      </c>
      <c r="R92" s="32">
        <v>4318.9</v>
      </c>
      <c r="S92" s="49">
        <v>169</v>
      </c>
      <c r="T92" s="50">
        <v>453.7</v>
      </c>
      <c r="U92" s="24">
        <v>810.6</v>
      </c>
      <c r="V92" s="42">
        <v>4318.9</v>
      </c>
      <c r="W92" s="41" t="s">
        <v>41</v>
      </c>
      <c r="X92" s="26"/>
      <c r="Y92" s="26">
        <v>40.2</v>
      </c>
      <c r="Z92" s="41">
        <v>100</v>
      </c>
      <c r="AA92" s="34" t="s">
        <v>41</v>
      </c>
      <c r="AB92" s="26">
        <v>20</v>
      </c>
      <c r="AC92" s="26">
        <v>15</v>
      </c>
      <c r="AD92" s="26">
        <v>15</v>
      </c>
      <c r="AE92" s="26">
        <v>15</v>
      </c>
      <c r="AF92" s="26">
        <v>15</v>
      </c>
      <c r="AG92" s="26">
        <v>20</v>
      </c>
      <c r="AH92" s="66"/>
      <c r="AI92" s="63"/>
      <c r="AJ92" s="63"/>
      <c r="AK92" s="63"/>
      <c r="AL92" s="63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38"/>
      <c r="AZ92" s="38"/>
      <c r="BA92" s="38"/>
    </row>
    <row r="93" spans="1:53" ht="14.25" customHeight="1">
      <c r="A93" s="19">
        <v>89</v>
      </c>
      <c r="B93" s="20" t="s">
        <v>285</v>
      </c>
      <c r="C93" s="41">
        <v>5</v>
      </c>
      <c r="D93" s="42" t="s">
        <v>286</v>
      </c>
      <c r="E93" s="41">
        <v>5</v>
      </c>
      <c r="F93" s="42">
        <v>1976</v>
      </c>
      <c r="G93" s="24">
        <v>1244</v>
      </c>
      <c r="H93" s="24">
        <v>4644</v>
      </c>
      <c r="I93" s="60">
        <v>3429.832</v>
      </c>
      <c r="J93" s="26" t="s">
        <v>45</v>
      </c>
      <c r="K93" s="26" t="s">
        <v>37</v>
      </c>
      <c r="L93" s="27" t="s">
        <v>38</v>
      </c>
      <c r="M93" s="46" t="s">
        <v>57</v>
      </c>
      <c r="N93" s="28" t="s">
        <v>88</v>
      </c>
      <c r="O93" s="41">
        <v>1174.49</v>
      </c>
      <c r="P93" s="77">
        <v>1507.76</v>
      </c>
      <c r="Q93" s="32">
        <v>4940.16</v>
      </c>
      <c r="R93" s="32">
        <v>3432.4</v>
      </c>
      <c r="S93" s="49">
        <v>136.3</v>
      </c>
      <c r="T93" s="50">
        <v>411.8</v>
      </c>
      <c r="U93" s="24">
        <v>768.9</v>
      </c>
      <c r="V93" s="42">
        <v>3432.4</v>
      </c>
      <c r="W93" s="41" t="s">
        <v>41</v>
      </c>
      <c r="X93" s="26"/>
      <c r="Y93" s="26"/>
      <c r="Z93" s="41">
        <v>83</v>
      </c>
      <c r="AA93" s="34" t="s">
        <v>41</v>
      </c>
      <c r="AB93" s="26">
        <v>18</v>
      </c>
      <c r="AC93" s="26">
        <v>15</v>
      </c>
      <c r="AD93" s="91">
        <v>15</v>
      </c>
      <c r="AE93" s="91">
        <v>15</v>
      </c>
      <c r="AF93" s="91">
        <v>20</v>
      </c>
      <c r="AG93" s="101"/>
      <c r="AH93" s="66"/>
      <c r="AI93" s="63"/>
      <c r="AJ93" s="63"/>
      <c r="AK93" s="63"/>
      <c r="AL93" s="63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38"/>
      <c r="AZ93" s="38"/>
      <c r="BA93" s="38"/>
    </row>
    <row r="94" spans="1:53" ht="14.25" customHeight="1">
      <c r="A94" s="19">
        <v>90</v>
      </c>
      <c r="B94" s="20" t="s">
        <v>287</v>
      </c>
      <c r="C94" s="41">
        <v>2</v>
      </c>
      <c r="D94" s="42" t="s">
        <v>288</v>
      </c>
      <c r="E94" s="41">
        <v>1</v>
      </c>
      <c r="F94" s="42">
        <v>1963</v>
      </c>
      <c r="G94" s="24">
        <v>395</v>
      </c>
      <c r="H94" s="24">
        <v>1338</v>
      </c>
      <c r="I94" s="60">
        <v>699.05</v>
      </c>
      <c r="J94" s="26" t="s">
        <v>45</v>
      </c>
      <c r="K94" s="26" t="s">
        <v>113</v>
      </c>
      <c r="L94" s="27" t="s">
        <v>38</v>
      </c>
      <c r="M94" s="46" t="s">
        <v>136</v>
      </c>
      <c r="N94" s="41">
        <v>2</v>
      </c>
      <c r="O94" s="60">
        <v>301.5</v>
      </c>
      <c r="P94" s="77">
        <v>45.9</v>
      </c>
      <c r="Q94" s="32">
        <v>374.6</v>
      </c>
      <c r="R94" s="32">
        <v>328.7</v>
      </c>
      <c r="S94" s="49">
        <v>9.2</v>
      </c>
      <c r="T94" s="50"/>
      <c r="U94" s="24">
        <v>0</v>
      </c>
      <c r="V94" s="42">
        <v>328.7</v>
      </c>
      <c r="W94" s="41" t="s">
        <v>41</v>
      </c>
      <c r="X94" s="26"/>
      <c r="Y94" s="26"/>
      <c r="Z94" s="41">
        <v>8</v>
      </c>
      <c r="AA94" s="34" t="s">
        <v>41</v>
      </c>
      <c r="AB94" s="26">
        <v>8</v>
      </c>
      <c r="AC94" s="92"/>
      <c r="AD94" s="66"/>
      <c r="AE94" s="66"/>
      <c r="AF94" s="66"/>
      <c r="AG94" s="66"/>
      <c r="AH94" s="93"/>
      <c r="AI94" s="63"/>
      <c r="AJ94" s="63"/>
      <c r="AK94" s="63"/>
      <c r="AL94" s="63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38"/>
      <c r="AZ94" s="38"/>
      <c r="BA94" s="38"/>
    </row>
    <row r="95" spans="1:53" ht="14.25" customHeight="1">
      <c r="A95" s="19">
        <v>91</v>
      </c>
      <c r="B95" s="20" t="s">
        <v>289</v>
      </c>
      <c r="C95" s="41">
        <v>2</v>
      </c>
      <c r="D95" s="42" t="s">
        <v>290</v>
      </c>
      <c r="E95" s="41">
        <v>2</v>
      </c>
      <c r="F95" s="42">
        <v>1956</v>
      </c>
      <c r="G95" s="24">
        <v>275.32</v>
      </c>
      <c r="H95" s="24">
        <v>1556</v>
      </c>
      <c r="I95" s="60">
        <v>1047</v>
      </c>
      <c r="J95" s="26" t="s">
        <v>45</v>
      </c>
      <c r="K95" s="26" t="s">
        <v>37</v>
      </c>
      <c r="L95" s="27" t="s">
        <v>38</v>
      </c>
      <c r="M95" s="46" t="s">
        <v>136</v>
      </c>
      <c r="N95" s="41">
        <v>2</v>
      </c>
      <c r="O95" s="41">
        <v>368.49</v>
      </c>
      <c r="P95" s="77">
        <v>47.2</v>
      </c>
      <c r="Q95" s="32">
        <v>390.8</v>
      </c>
      <c r="R95" s="32">
        <v>271.1</v>
      </c>
      <c r="S95" s="49"/>
      <c r="T95" s="50"/>
      <c r="U95" s="24">
        <v>0</v>
      </c>
      <c r="V95" s="42">
        <v>390.8</v>
      </c>
      <c r="W95" s="41" t="s">
        <v>41</v>
      </c>
      <c r="X95" s="26"/>
      <c r="Y95" s="26"/>
      <c r="Z95" s="41">
        <v>8</v>
      </c>
      <c r="AA95" s="34" t="s">
        <v>41</v>
      </c>
      <c r="AB95" s="66"/>
      <c r="AC95" s="66"/>
      <c r="AD95" s="83"/>
      <c r="AE95" s="83"/>
      <c r="AF95" s="83"/>
      <c r="AG95" s="83"/>
      <c r="AH95" s="66"/>
      <c r="AI95" s="63"/>
      <c r="AJ95" s="63"/>
      <c r="AK95" s="63"/>
      <c r="AL95" s="63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38"/>
      <c r="AZ95" s="38"/>
      <c r="BA95" s="38"/>
    </row>
    <row r="96" spans="1:53" ht="14.25" customHeight="1">
      <c r="A96" s="19">
        <v>92</v>
      </c>
      <c r="B96" s="20" t="s">
        <v>291</v>
      </c>
      <c r="C96" s="41">
        <v>2</v>
      </c>
      <c r="D96" s="42" t="s">
        <v>292</v>
      </c>
      <c r="E96" s="41">
        <v>2</v>
      </c>
      <c r="F96" s="42">
        <v>1965</v>
      </c>
      <c r="G96" s="24">
        <v>296.54</v>
      </c>
      <c r="H96" s="24">
        <v>1245</v>
      </c>
      <c r="I96" s="60">
        <v>337571</v>
      </c>
      <c r="J96" s="26" t="s">
        <v>45</v>
      </c>
      <c r="K96" s="25" t="s">
        <v>145</v>
      </c>
      <c r="L96" s="45" t="s">
        <v>51</v>
      </c>
      <c r="M96" s="46" t="s">
        <v>57</v>
      </c>
      <c r="N96" s="41" t="s">
        <v>293</v>
      </c>
      <c r="O96" s="60">
        <v>349.2</v>
      </c>
      <c r="P96" s="77">
        <v>47.96</v>
      </c>
      <c r="Q96" s="32">
        <v>382.4</v>
      </c>
      <c r="R96" s="32">
        <v>244.1</v>
      </c>
      <c r="S96" s="49"/>
      <c r="T96" s="50"/>
      <c r="U96" s="24"/>
      <c r="V96" s="42">
        <v>382.4</v>
      </c>
      <c r="W96" s="41" t="s">
        <v>41</v>
      </c>
      <c r="X96" s="26"/>
      <c r="Y96" s="26"/>
      <c r="Z96" s="41">
        <v>8</v>
      </c>
      <c r="AA96" s="34" t="s">
        <v>41</v>
      </c>
      <c r="AB96" s="66"/>
      <c r="AC96" s="66"/>
      <c r="AD96" s="66"/>
      <c r="AE96" s="66"/>
      <c r="AF96" s="66"/>
      <c r="AG96" s="66"/>
      <c r="AH96" s="66"/>
      <c r="AI96" s="63"/>
      <c r="AJ96" s="63"/>
      <c r="AK96" s="63"/>
      <c r="AL96" s="63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38"/>
      <c r="AZ96" s="38"/>
      <c r="BA96" s="38"/>
    </row>
    <row r="97" spans="1:53" ht="14.25" customHeight="1">
      <c r="A97" s="19">
        <v>93</v>
      </c>
      <c r="B97" s="20" t="s">
        <v>294</v>
      </c>
      <c r="C97" s="41">
        <v>3</v>
      </c>
      <c r="D97" s="42" t="s">
        <v>295</v>
      </c>
      <c r="E97" s="41">
        <v>2</v>
      </c>
      <c r="F97" s="42">
        <v>1968</v>
      </c>
      <c r="G97" s="24">
        <v>448</v>
      </c>
      <c r="H97" s="24">
        <v>1586</v>
      </c>
      <c r="I97" s="60">
        <v>181132</v>
      </c>
      <c r="J97" s="26" t="s">
        <v>45</v>
      </c>
      <c r="K97" s="26" t="s">
        <v>113</v>
      </c>
      <c r="L97" s="45" t="s">
        <v>51</v>
      </c>
      <c r="M97" s="46" t="s">
        <v>136</v>
      </c>
      <c r="N97" s="41" t="s">
        <v>293</v>
      </c>
      <c r="O97" s="41">
        <v>546.79</v>
      </c>
      <c r="P97" s="77">
        <v>77.36</v>
      </c>
      <c r="Q97" s="32">
        <v>961.5</v>
      </c>
      <c r="R97" s="32">
        <v>612.4</v>
      </c>
      <c r="S97" s="49"/>
      <c r="T97" s="50"/>
      <c r="U97" s="24"/>
      <c r="V97" s="42">
        <v>961.5</v>
      </c>
      <c r="W97" s="41" t="s">
        <v>41</v>
      </c>
      <c r="X97" s="26"/>
      <c r="Y97" s="26"/>
      <c r="Z97" s="41">
        <v>24</v>
      </c>
      <c r="AA97" s="34" t="s">
        <v>41</v>
      </c>
      <c r="AB97" s="66"/>
      <c r="AC97" s="66"/>
      <c r="AD97" s="66"/>
      <c r="AE97" s="66"/>
      <c r="AF97" s="66"/>
      <c r="AG97" s="66"/>
      <c r="AH97" s="66"/>
      <c r="AI97" s="63"/>
      <c r="AJ97" s="63"/>
      <c r="AK97" s="63"/>
      <c r="AL97" s="63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38"/>
      <c r="AZ97" s="38"/>
      <c r="BA97" s="38"/>
    </row>
    <row r="98" spans="1:53" ht="14.25" customHeight="1">
      <c r="A98" s="19">
        <v>94</v>
      </c>
      <c r="B98" s="20" t="s">
        <v>296</v>
      </c>
      <c r="C98" s="41">
        <v>3</v>
      </c>
      <c r="D98" s="42" t="s">
        <v>297</v>
      </c>
      <c r="E98" s="41">
        <v>2</v>
      </c>
      <c r="F98" s="42">
        <v>1973</v>
      </c>
      <c r="G98" s="24">
        <v>556</v>
      </c>
      <c r="H98" s="24">
        <v>2572</v>
      </c>
      <c r="I98" s="60">
        <v>869367</v>
      </c>
      <c r="J98" s="26" t="s">
        <v>45</v>
      </c>
      <c r="K98" s="26" t="s">
        <v>113</v>
      </c>
      <c r="L98" s="45" t="s">
        <v>51</v>
      </c>
      <c r="M98" s="46" t="s">
        <v>39</v>
      </c>
      <c r="N98" s="41" t="s">
        <v>293</v>
      </c>
      <c r="O98" s="41">
        <v>546.79</v>
      </c>
      <c r="P98" s="77">
        <v>76.2</v>
      </c>
      <c r="Q98" s="32">
        <v>1059.2</v>
      </c>
      <c r="R98" s="32">
        <v>602.7</v>
      </c>
      <c r="S98" s="49"/>
      <c r="T98" s="50"/>
      <c r="U98" s="24"/>
      <c r="V98" s="42">
        <v>1058.9</v>
      </c>
      <c r="W98" s="41" t="s">
        <v>41</v>
      </c>
      <c r="X98" s="26"/>
      <c r="Y98" s="26"/>
      <c r="Z98" s="41">
        <v>24</v>
      </c>
      <c r="AA98" s="34" t="s">
        <v>41</v>
      </c>
      <c r="AB98" s="66"/>
      <c r="AC98" s="66"/>
      <c r="AD98" s="66"/>
      <c r="AE98" s="66"/>
      <c r="AF98" s="66"/>
      <c r="AG98" s="66"/>
      <c r="AH98" s="66"/>
      <c r="AI98" s="63"/>
      <c r="AJ98" s="63"/>
      <c r="AK98" s="63"/>
      <c r="AL98" s="63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38"/>
      <c r="AZ98" s="38"/>
      <c r="BA98" s="38"/>
    </row>
    <row r="99" spans="1:53" ht="14.25" customHeight="1">
      <c r="A99" s="19">
        <v>95</v>
      </c>
      <c r="B99" s="20" t="s">
        <v>298</v>
      </c>
      <c r="C99" s="41">
        <v>5</v>
      </c>
      <c r="D99" s="42" t="s">
        <v>299</v>
      </c>
      <c r="E99" s="41">
        <v>4</v>
      </c>
      <c r="F99" s="42">
        <v>1974</v>
      </c>
      <c r="G99" s="24">
        <v>763</v>
      </c>
      <c r="H99" s="24">
        <v>4404</v>
      </c>
      <c r="I99" s="60">
        <v>3842.5</v>
      </c>
      <c r="J99" s="26" t="s">
        <v>45</v>
      </c>
      <c r="K99" s="26" t="s">
        <v>37</v>
      </c>
      <c r="L99" s="27" t="s">
        <v>38</v>
      </c>
      <c r="M99" s="46" t="s">
        <v>57</v>
      </c>
      <c r="N99" s="28" t="s">
        <v>69</v>
      </c>
      <c r="O99" s="41">
        <v>942.88</v>
      </c>
      <c r="P99" s="77">
        <v>865.6</v>
      </c>
      <c r="Q99" s="32">
        <v>2815.1</v>
      </c>
      <c r="R99" s="32">
        <v>1746.9</v>
      </c>
      <c r="S99" s="49">
        <v>99.8</v>
      </c>
      <c r="T99" s="50">
        <v>336.4</v>
      </c>
      <c r="U99" s="24">
        <v>615.6</v>
      </c>
      <c r="V99" s="42">
        <v>2841.8</v>
      </c>
      <c r="W99" s="41" t="s">
        <v>41</v>
      </c>
      <c r="X99" s="26"/>
      <c r="Y99" s="26"/>
      <c r="Z99" s="41">
        <v>60</v>
      </c>
      <c r="AA99" s="34" t="s">
        <v>41</v>
      </c>
      <c r="AB99" s="26">
        <v>15</v>
      </c>
      <c r="AC99" s="26">
        <v>15</v>
      </c>
      <c r="AD99" s="26">
        <v>15</v>
      </c>
      <c r="AE99" s="26">
        <v>15</v>
      </c>
      <c r="AF99" s="66"/>
      <c r="AG99" s="66"/>
      <c r="AH99" s="66"/>
      <c r="AI99" s="63"/>
      <c r="AJ99" s="63"/>
      <c r="AK99" s="63"/>
      <c r="AL99" s="63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38"/>
      <c r="AZ99" s="38"/>
      <c r="BA99" s="38"/>
    </row>
    <row r="100" spans="1:53" ht="14.25" customHeight="1">
      <c r="A100" s="19">
        <v>96</v>
      </c>
      <c r="B100" s="20" t="s">
        <v>300</v>
      </c>
      <c r="C100" s="41">
        <v>5</v>
      </c>
      <c r="D100" s="42" t="s">
        <v>301</v>
      </c>
      <c r="E100" s="41">
        <v>4</v>
      </c>
      <c r="F100" s="42">
        <v>1973</v>
      </c>
      <c r="G100" s="24">
        <v>1070</v>
      </c>
      <c r="H100" s="24">
        <v>3893</v>
      </c>
      <c r="I100" s="60">
        <v>3564.4</v>
      </c>
      <c r="J100" s="26" t="s">
        <v>45</v>
      </c>
      <c r="K100" s="26" t="s">
        <v>37</v>
      </c>
      <c r="L100" s="27" t="s">
        <v>38</v>
      </c>
      <c r="M100" s="46" t="s">
        <v>39</v>
      </c>
      <c r="N100" s="28" t="s">
        <v>52</v>
      </c>
      <c r="O100" s="60">
        <v>926.9</v>
      </c>
      <c r="P100" s="77">
        <v>1147.6</v>
      </c>
      <c r="Q100" s="32">
        <v>3971.2</v>
      </c>
      <c r="R100" s="32">
        <v>2823.6</v>
      </c>
      <c r="S100" s="49">
        <v>99.8</v>
      </c>
      <c r="T100" s="50">
        <v>301.6</v>
      </c>
      <c r="U100" s="24">
        <v>600</v>
      </c>
      <c r="V100" s="42">
        <v>2823.6</v>
      </c>
      <c r="W100" s="41" t="s">
        <v>41</v>
      </c>
      <c r="X100" s="26"/>
      <c r="Y100" s="26">
        <v>604.3</v>
      </c>
      <c r="Z100" s="41">
        <v>48</v>
      </c>
      <c r="AA100" s="34" t="s">
        <v>41</v>
      </c>
      <c r="AB100" s="26">
        <v>12</v>
      </c>
      <c r="AC100" s="26">
        <v>12</v>
      </c>
      <c r="AD100" s="26">
        <v>12</v>
      </c>
      <c r="AE100" s="26">
        <v>12</v>
      </c>
      <c r="AF100" s="66"/>
      <c r="AG100" s="66"/>
      <c r="AH100" s="66"/>
      <c r="AI100" s="63"/>
      <c r="AJ100" s="63"/>
      <c r="AK100" s="63"/>
      <c r="AL100" s="63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38"/>
      <c r="AZ100" s="38"/>
      <c r="BA100" s="38"/>
    </row>
    <row r="101" spans="1:53" ht="12.75" customHeight="1">
      <c r="A101" s="19">
        <v>97</v>
      </c>
      <c r="B101" s="20" t="s">
        <v>302</v>
      </c>
      <c r="C101" s="41">
        <v>5</v>
      </c>
      <c r="D101" s="42" t="s">
        <v>303</v>
      </c>
      <c r="E101" s="41">
        <v>6</v>
      </c>
      <c r="F101" s="42">
        <v>1972</v>
      </c>
      <c r="G101" s="24">
        <v>1391</v>
      </c>
      <c r="H101" s="24">
        <v>5583</v>
      </c>
      <c r="I101" s="60">
        <v>3173815</v>
      </c>
      <c r="J101" s="26" t="s">
        <v>45</v>
      </c>
      <c r="K101" s="26" t="s">
        <v>37</v>
      </c>
      <c r="L101" s="27" t="s">
        <v>38</v>
      </c>
      <c r="M101" s="46" t="s">
        <v>39</v>
      </c>
      <c r="N101" s="28" t="s">
        <v>52</v>
      </c>
      <c r="O101" s="41">
        <v>1410.58</v>
      </c>
      <c r="P101" s="77">
        <v>1785.5</v>
      </c>
      <c r="Q101" s="32">
        <v>6026.6</v>
      </c>
      <c r="R101" s="32">
        <v>4241.1</v>
      </c>
      <c r="S101" s="49">
        <v>188.2</v>
      </c>
      <c r="T101" s="50">
        <v>462.5</v>
      </c>
      <c r="U101" s="24">
        <v>951</v>
      </c>
      <c r="V101" s="42">
        <v>4241.1</v>
      </c>
      <c r="W101" s="41" t="s">
        <v>41</v>
      </c>
      <c r="X101" s="26"/>
      <c r="Y101" s="26"/>
      <c r="Z101" s="41">
        <v>72</v>
      </c>
      <c r="AA101" s="34" t="s">
        <v>41</v>
      </c>
      <c r="AB101" s="26">
        <v>12</v>
      </c>
      <c r="AC101" s="26">
        <v>12</v>
      </c>
      <c r="AD101" s="26">
        <v>12</v>
      </c>
      <c r="AE101" s="26">
        <v>12</v>
      </c>
      <c r="AF101" s="26">
        <v>12</v>
      </c>
      <c r="AG101" s="26">
        <v>12</v>
      </c>
      <c r="AH101" s="66"/>
      <c r="AI101" s="63"/>
      <c r="AJ101" s="63"/>
      <c r="AK101" s="63"/>
      <c r="AL101" s="63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38"/>
      <c r="AZ101" s="38"/>
      <c r="BA101" s="38"/>
    </row>
    <row r="102" spans="1:53" ht="12.75" customHeight="1">
      <c r="A102" s="19">
        <v>98</v>
      </c>
      <c r="B102" s="20" t="s">
        <v>304</v>
      </c>
      <c r="C102" s="41">
        <v>6</v>
      </c>
      <c r="D102" s="42" t="s">
        <v>305</v>
      </c>
      <c r="E102" s="41">
        <v>5</v>
      </c>
      <c r="F102" s="102" t="s">
        <v>306</v>
      </c>
      <c r="G102" s="24">
        <v>1411</v>
      </c>
      <c r="H102" s="24">
        <v>7214</v>
      </c>
      <c r="I102" s="60"/>
      <c r="J102" s="26" t="s">
        <v>45</v>
      </c>
      <c r="K102" s="26" t="s">
        <v>113</v>
      </c>
      <c r="L102" s="27" t="s">
        <v>38</v>
      </c>
      <c r="M102" s="46" t="s">
        <v>39</v>
      </c>
      <c r="N102" s="28" t="s">
        <v>52</v>
      </c>
      <c r="O102" s="41">
        <v>1263.84</v>
      </c>
      <c r="P102" s="77">
        <v>2048.3</v>
      </c>
      <c r="Q102" s="32">
        <v>5218.4</v>
      </c>
      <c r="R102" s="100">
        <v>3170.1</v>
      </c>
      <c r="S102" s="49"/>
      <c r="T102" s="50"/>
      <c r="U102" s="24"/>
      <c r="V102" s="42" t="s">
        <v>307</v>
      </c>
      <c r="W102" s="41" t="s">
        <v>41</v>
      </c>
      <c r="X102" s="26"/>
      <c r="Y102" s="26"/>
      <c r="Z102" s="41">
        <v>100</v>
      </c>
      <c r="AA102" s="34" t="s">
        <v>41</v>
      </c>
      <c r="AB102" s="66"/>
      <c r="AC102" s="66"/>
      <c r="AD102" s="66"/>
      <c r="AE102" s="66"/>
      <c r="AF102" s="66"/>
      <c r="AG102" s="66"/>
      <c r="AH102" s="66"/>
      <c r="AI102" s="63"/>
      <c r="AJ102" s="63"/>
      <c r="AK102" s="63"/>
      <c r="AL102" s="63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38"/>
      <c r="AZ102" s="38"/>
      <c r="BA102" s="38"/>
    </row>
    <row r="103" spans="1:53" ht="12.75" customHeight="1">
      <c r="A103" s="19">
        <v>99</v>
      </c>
      <c r="B103" s="20" t="s">
        <v>308</v>
      </c>
      <c r="C103" s="41">
        <v>5</v>
      </c>
      <c r="D103" s="42" t="s">
        <v>309</v>
      </c>
      <c r="E103" s="41">
        <v>4</v>
      </c>
      <c r="F103" s="42">
        <v>1978</v>
      </c>
      <c r="G103" s="24">
        <v>764</v>
      </c>
      <c r="H103" s="24">
        <v>3234</v>
      </c>
      <c r="I103" s="60">
        <v>2826.27</v>
      </c>
      <c r="J103" s="26" t="s">
        <v>45</v>
      </c>
      <c r="K103" s="26" t="s">
        <v>37</v>
      </c>
      <c r="L103" s="27" t="s">
        <v>38</v>
      </c>
      <c r="M103" s="46" t="s">
        <v>57</v>
      </c>
      <c r="N103" s="28" t="s">
        <v>76</v>
      </c>
      <c r="O103" s="41">
        <v>934.14</v>
      </c>
      <c r="P103" s="77">
        <v>815.5</v>
      </c>
      <c r="Q103" s="32">
        <v>3960.4</v>
      </c>
      <c r="R103" s="32">
        <v>3144.9</v>
      </c>
      <c r="S103" s="49"/>
      <c r="T103" s="50">
        <v>334.8</v>
      </c>
      <c r="U103" s="24">
        <f>366.1+212.5</f>
        <v>578.6</v>
      </c>
      <c r="V103" s="42">
        <v>3144.9</v>
      </c>
      <c r="W103" s="41" t="s">
        <v>41</v>
      </c>
      <c r="X103" s="26"/>
      <c r="Y103" s="26">
        <v>82.9</v>
      </c>
      <c r="Z103" s="41">
        <v>70</v>
      </c>
      <c r="AA103" s="34" t="s">
        <v>41</v>
      </c>
      <c r="AB103" s="26">
        <v>20</v>
      </c>
      <c r="AC103" s="26">
        <v>15</v>
      </c>
      <c r="AD103" s="26">
        <v>15</v>
      </c>
      <c r="AE103" s="26">
        <v>20</v>
      </c>
      <c r="AF103" s="66"/>
      <c r="AG103" s="66"/>
      <c r="AH103" s="66"/>
      <c r="AI103" s="63"/>
      <c r="AJ103" s="63"/>
      <c r="AK103" s="63"/>
      <c r="AL103" s="63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38"/>
      <c r="AZ103" s="38"/>
      <c r="BA103" s="38"/>
    </row>
    <row r="104" spans="1:53" ht="12.75" customHeight="1">
      <c r="A104" s="19">
        <v>100</v>
      </c>
      <c r="B104" s="20" t="s">
        <v>310</v>
      </c>
      <c r="C104" s="41">
        <v>4</v>
      </c>
      <c r="D104" s="42" t="s">
        <v>311</v>
      </c>
      <c r="E104" s="41">
        <v>4</v>
      </c>
      <c r="F104" s="42">
        <v>1979</v>
      </c>
      <c r="G104" s="24">
        <v>1206</v>
      </c>
      <c r="H104" s="24">
        <v>4435</v>
      </c>
      <c r="I104" s="60">
        <v>567931</v>
      </c>
      <c r="J104" s="26" t="s">
        <v>45</v>
      </c>
      <c r="K104" s="26" t="s">
        <v>113</v>
      </c>
      <c r="L104" s="27" t="s">
        <v>38</v>
      </c>
      <c r="M104" s="46" t="s">
        <v>57</v>
      </c>
      <c r="N104" s="28" t="s">
        <v>92</v>
      </c>
      <c r="O104" s="60">
        <v>1548.5</v>
      </c>
      <c r="P104" s="77">
        <v>1476.06</v>
      </c>
      <c r="Q104" s="32">
        <v>4516.26</v>
      </c>
      <c r="R104" s="32">
        <v>3040.2</v>
      </c>
      <c r="S104" s="49"/>
      <c r="T104" s="50">
        <v>907.2</v>
      </c>
      <c r="U104" s="24">
        <v>1015</v>
      </c>
      <c r="V104" s="42">
        <v>3040.2</v>
      </c>
      <c r="W104" s="41" t="s">
        <v>41</v>
      </c>
      <c r="X104" s="26"/>
      <c r="Y104" s="26"/>
      <c r="Z104" s="41">
        <v>61</v>
      </c>
      <c r="AA104" s="34" t="s">
        <v>41</v>
      </c>
      <c r="AB104" s="26">
        <v>16</v>
      </c>
      <c r="AC104" s="26">
        <v>16</v>
      </c>
      <c r="AD104" s="26">
        <v>16</v>
      </c>
      <c r="AE104" s="26">
        <v>13</v>
      </c>
      <c r="AF104" s="66"/>
      <c r="AG104" s="66"/>
      <c r="AH104" s="66"/>
      <c r="AI104" s="63"/>
      <c r="AJ104" s="63"/>
      <c r="AK104" s="63"/>
      <c r="AL104" s="63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38"/>
      <c r="AZ104" s="38"/>
      <c r="BA104" s="38"/>
    </row>
    <row r="105" spans="1:53" ht="12.75" customHeight="1">
      <c r="A105" s="19">
        <v>101</v>
      </c>
      <c r="B105" s="20" t="s">
        <v>312</v>
      </c>
      <c r="C105" s="41">
        <v>5</v>
      </c>
      <c r="D105" s="42" t="s">
        <v>313</v>
      </c>
      <c r="E105" s="41">
        <v>6</v>
      </c>
      <c r="F105" s="102">
        <v>1982</v>
      </c>
      <c r="G105" s="24">
        <v>1164.37</v>
      </c>
      <c r="H105" s="24">
        <v>5054</v>
      </c>
      <c r="I105" s="60"/>
      <c r="J105" s="26" t="s">
        <v>45</v>
      </c>
      <c r="K105" s="26" t="s">
        <v>37</v>
      </c>
      <c r="L105" s="27" t="s">
        <v>38</v>
      </c>
      <c r="M105" s="46"/>
      <c r="N105" s="28" t="s">
        <v>61</v>
      </c>
      <c r="O105" s="41">
        <v>1412.26</v>
      </c>
      <c r="P105" s="77">
        <v>1380.3</v>
      </c>
      <c r="Q105" s="32">
        <v>4030.6</v>
      </c>
      <c r="R105" s="32">
        <v>2537.5</v>
      </c>
      <c r="S105" s="49"/>
      <c r="T105" s="50"/>
      <c r="U105" s="24">
        <v>863.5</v>
      </c>
      <c r="V105" s="42" t="s">
        <v>314</v>
      </c>
      <c r="W105" s="41" t="s">
        <v>41</v>
      </c>
      <c r="X105" s="26"/>
      <c r="Y105" s="26"/>
      <c r="Z105" s="41">
        <v>88</v>
      </c>
      <c r="AA105" s="34" t="s">
        <v>41</v>
      </c>
      <c r="AB105" s="66"/>
      <c r="AC105" s="66"/>
      <c r="AD105" s="66"/>
      <c r="AE105" s="66"/>
      <c r="AF105" s="66"/>
      <c r="AG105" s="66"/>
      <c r="AH105" s="66"/>
      <c r="AI105" s="63"/>
      <c r="AJ105" s="63"/>
      <c r="AK105" s="63"/>
      <c r="AL105" s="63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38"/>
      <c r="AZ105" s="38"/>
      <c r="BA105" s="38"/>
    </row>
    <row r="106" spans="1:53" ht="12.75" customHeight="1">
      <c r="A106" s="19">
        <v>102</v>
      </c>
      <c r="B106" s="20" t="s">
        <v>315</v>
      </c>
      <c r="C106" s="41">
        <v>5</v>
      </c>
      <c r="D106" s="42" t="s">
        <v>316</v>
      </c>
      <c r="E106" s="41">
        <v>5</v>
      </c>
      <c r="F106" s="42">
        <v>1978</v>
      </c>
      <c r="G106" s="24">
        <v>1546</v>
      </c>
      <c r="H106" s="24">
        <v>6354</v>
      </c>
      <c r="I106" s="60">
        <v>3511.376</v>
      </c>
      <c r="J106" s="26" t="s">
        <v>45</v>
      </c>
      <c r="K106" s="26" t="s">
        <v>37</v>
      </c>
      <c r="L106" s="27" t="s">
        <v>38</v>
      </c>
      <c r="M106" s="46" t="s">
        <v>57</v>
      </c>
      <c r="N106" s="28" t="s">
        <v>40</v>
      </c>
      <c r="O106" s="41">
        <v>1178.22</v>
      </c>
      <c r="P106" s="77">
        <v>1302.1</v>
      </c>
      <c r="Q106" s="32">
        <v>3528.4</v>
      </c>
      <c r="R106" s="32">
        <v>2226.3</v>
      </c>
      <c r="S106" s="49">
        <v>13508</v>
      </c>
      <c r="T106" s="50">
        <v>388.8</v>
      </c>
      <c r="U106" s="24">
        <v>768.9</v>
      </c>
      <c r="V106" s="42">
        <v>3533.7</v>
      </c>
      <c r="W106" s="41" t="s">
        <v>41</v>
      </c>
      <c r="X106" s="26"/>
      <c r="Y106" s="26">
        <v>55</v>
      </c>
      <c r="Z106" s="41">
        <v>75</v>
      </c>
      <c r="AA106" s="34" t="s">
        <v>41</v>
      </c>
      <c r="AB106" s="26">
        <v>15</v>
      </c>
      <c r="AC106" s="26">
        <v>15</v>
      </c>
      <c r="AD106" s="26">
        <v>15</v>
      </c>
      <c r="AE106" s="26">
        <v>15</v>
      </c>
      <c r="AF106" s="26">
        <v>15</v>
      </c>
      <c r="AG106" s="66"/>
      <c r="AH106" s="66"/>
      <c r="AI106" s="63"/>
      <c r="AJ106" s="63"/>
      <c r="AK106" s="63"/>
      <c r="AL106" s="63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38"/>
      <c r="AZ106" s="38"/>
      <c r="BA106" s="38"/>
    </row>
    <row r="107" spans="1:53" ht="12.75" customHeight="1">
      <c r="A107" s="19">
        <v>103</v>
      </c>
      <c r="B107" s="20" t="s">
        <v>317</v>
      </c>
      <c r="C107" s="41">
        <v>5</v>
      </c>
      <c r="D107" s="42" t="s">
        <v>318</v>
      </c>
      <c r="E107" s="41">
        <v>6</v>
      </c>
      <c r="F107" s="42">
        <v>1970</v>
      </c>
      <c r="G107" s="24">
        <v>1148</v>
      </c>
      <c r="H107" s="24">
        <v>4036</v>
      </c>
      <c r="I107" s="60">
        <v>4213.5</v>
      </c>
      <c r="J107" s="26" t="s">
        <v>45</v>
      </c>
      <c r="K107" s="26" t="s">
        <v>37</v>
      </c>
      <c r="L107" s="27" t="s">
        <v>38</v>
      </c>
      <c r="M107" s="46" t="s">
        <v>39</v>
      </c>
      <c r="N107" s="28" t="s">
        <v>61</v>
      </c>
      <c r="O107" s="41">
        <v>1345.48</v>
      </c>
      <c r="P107" s="77">
        <v>1786.1</v>
      </c>
      <c r="Q107" s="32">
        <v>6068.7</v>
      </c>
      <c r="R107" s="32">
        <v>4282.6</v>
      </c>
      <c r="S107" s="49">
        <v>169</v>
      </c>
      <c r="T107" s="50">
        <v>510.4</v>
      </c>
      <c r="U107" s="24">
        <v>902.3</v>
      </c>
      <c r="V107" s="42">
        <v>4282.6</v>
      </c>
      <c r="W107" s="41" t="s">
        <v>41</v>
      </c>
      <c r="X107" s="26"/>
      <c r="Y107" s="26"/>
      <c r="Z107" s="41">
        <v>90</v>
      </c>
      <c r="AA107" s="34" t="s">
        <v>41</v>
      </c>
      <c r="AB107" s="26">
        <v>15</v>
      </c>
      <c r="AC107" s="26">
        <v>15</v>
      </c>
      <c r="AD107" s="26">
        <v>15</v>
      </c>
      <c r="AE107" s="26">
        <v>15</v>
      </c>
      <c r="AF107" s="26">
        <v>15</v>
      </c>
      <c r="AG107" s="26">
        <v>15</v>
      </c>
      <c r="AH107" s="66"/>
      <c r="AI107" s="63"/>
      <c r="AJ107" s="63"/>
      <c r="AK107" s="63"/>
      <c r="AL107" s="63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38"/>
      <c r="AZ107" s="38"/>
      <c r="BA107" s="38"/>
    </row>
    <row r="108" spans="1:53" ht="12.75" customHeight="1">
      <c r="A108" s="19">
        <v>104</v>
      </c>
      <c r="B108" s="20" t="s">
        <v>319</v>
      </c>
      <c r="C108" s="41">
        <v>5</v>
      </c>
      <c r="D108" s="42" t="s">
        <v>320</v>
      </c>
      <c r="E108" s="41">
        <v>6</v>
      </c>
      <c r="F108" s="42">
        <v>1967</v>
      </c>
      <c r="G108" s="24">
        <v>1173</v>
      </c>
      <c r="H108" s="24">
        <v>5298</v>
      </c>
      <c r="I108" s="60">
        <v>2630.757</v>
      </c>
      <c r="J108" s="26" t="s">
        <v>45</v>
      </c>
      <c r="K108" s="26" t="s">
        <v>37</v>
      </c>
      <c r="L108" s="27" t="s">
        <v>38</v>
      </c>
      <c r="M108" s="46" t="s">
        <v>57</v>
      </c>
      <c r="N108" s="28" t="s">
        <v>61</v>
      </c>
      <c r="O108" s="60">
        <v>1404.6</v>
      </c>
      <c r="P108" s="77">
        <v>1424</v>
      </c>
      <c r="Q108" s="32">
        <v>4190.1</v>
      </c>
      <c r="R108" s="32">
        <v>2766.1</v>
      </c>
      <c r="S108" s="49">
        <v>166</v>
      </c>
      <c r="T108" s="50">
        <v>540</v>
      </c>
      <c r="U108" s="24">
        <v>961.5</v>
      </c>
      <c r="V108" s="42">
        <v>4167.5</v>
      </c>
      <c r="W108" s="41" t="s">
        <v>41</v>
      </c>
      <c r="X108" s="26"/>
      <c r="Y108" s="26"/>
      <c r="Z108" s="41">
        <v>90</v>
      </c>
      <c r="AA108" s="34" t="s">
        <v>41</v>
      </c>
      <c r="AB108" s="26">
        <v>15</v>
      </c>
      <c r="AC108" s="26">
        <v>15</v>
      </c>
      <c r="AD108" s="26">
        <v>15</v>
      </c>
      <c r="AE108" s="26">
        <v>15</v>
      </c>
      <c r="AF108" s="26">
        <v>15</v>
      </c>
      <c r="AG108" s="26">
        <v>15</v>
      </c>
      <c r="AH108" s="66"/>
      <c r="AI108" s="63"/>
      <c r="AJ108" s="63"/>
      <c r="AK108" s="63"/>
      <c r="AL108" s="63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38"/>
      <c r="AZ108" s="38"/>
      <c r="BA108" s="38"/>
    </row>
    <row r="109" spans="1:53" ht="12.75" customHeight="1">
      <c r="A109" s="19">
        <v>105</v>
      </c>
      <c r="B109" s="20" t="s">
        <v>321</v>
      </c>
      <c r="C109" s="41">
        <v>5</v>
      </c>
      <c r="D109" s="42" t="s">
        <v>322</v>
      </c>
      <c r="E109" s="41">
        <v>6</v>
      </c>
      <c r="F109" s="42">
        <v>1967</v>
      </c>
      <c r="G109" s="24">
        <v>1162</v>
      </c>
      <c r="H109" s="24">
        <v>4486</v>
      </c>
      <c r="I109" s="60">
        <v>2548.202</v>
      </c>
      <c r="J109" s="26" t="s">
        <v>45</v>
      </c>
      <c r="K109" s="26" t="s">
        <v>37</v>
      </c>
      <c r="L109" s="27" t="s">
        <v>38</v>
      </c>
      <c r="M109" s="46" t="s">
        <v>57</v>
      </c>
      <c r="N109" s="28" t="s">
        <v>61</v>
      </c>
      <c r="O109" s="41">
        <v>1420.81</v>
      </c>
      <c r="P109" s="77">
        <v>1438.2</v>
      </c>
      <c r="Q109" s="32">
        <v>4209.4</v>
      </c>
      <c r="R109" s="32">
        <v>2771.2</v>
      </c>
      <c r="S109" s="49">
        <v>166.1</v>
      </c>
      <c r="T109" s="50">
        <v>692</v>
      </c>
      <c r="U109" s="24">
        <v>957.2</v>
      </c>
      <c r="V109" s="42">
        <v>4212.3</v>
      </c>
      <c r="W109" s="41" t="s">
        <v>41</v>
      </c>
      <c r="X109" s="26"/>
      <c r="Y109" s="26"/>
      <c r="Z109" s="41">
        <v>90</v>
      </c>
      <c r="AA109" s="34" t="s">
        <v>41</v>
      </c>
      <c r="AB109" s="26">
        <v>15</v>
      </c>
      <c r="AC109" s="26">
        <v>15</v>
      </c>
      <c r="AD109" s="26">
        <v>15</v>
      </c>
      <c r="AE109" s="26">
        <v>15</v>
      </c>
      <c r="AF109" s="26">
        <v>15</v>
      </c>
      <c r="AG109" s="26">
        <v>15</v>
      </c>
      <c r="AH109" s="66"/>
      <c r="AI109" s="63"/>
      <c r="AJ109" s="63"/>
      <c r="AK109" s="63"/>
      <c r="AL109" s="63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38"/>
      <c r="AZ109" s="38"/>
      <c r="BA109" s="38"/>
    </row>
    <row r="110" spans="1:53" ht="12.75" customHeight="1">
      <c r="A110" s="19">
        <v>106</v>
      </c>
      <c r="B110" s="20" t="s">
        <v>323</v>
      </c>
      <c r="C110" s="41">
        <v>5</v>
      </c>
      <c r="D110" s="42" t="s">
        <v>324</v>
      </c>
      <c r="E110" s="41">
        <v>4</v>
      </c>
      <c r="F110" s="42">
        <v>1973</v>
      </c>
      <c r="G110" s="24">
        <v>907.1</v>
      </c>
      <c r="H110" s="24">
        <v>2982</v>
      </c>
      <c r="I110" s="60">
        <v>2292</v>
      </c>
      <c r="J110" s="26" t="s">
        <v>45</v>
      </c>
      <c r="K110" s="26" t="s">
        <v>145</v>
      </c>
      <c r="L110" s="27" t="s">
        <v>38</v>
      </c>
      <c r="M110" s="46" t="s">
        <v>57</v>
      </c>
      <c r="N110" s="28" t="s">
        <v>69</v>
      </c>
      <c r="O110" s="41">
        <v>924.53</v>
      </c>
      <c r="P110" s="77">
        <v>1102.3</v>
      </c>
      <c r="Q110" s="32">
        <v>3697.4</v>
      </c>
      <c r="R110" s="32">
        <v>2595.1</v>
      </c>
      <c r="S110" s="49">
        <v>193.8</v>
      </c>
      <c r="T110" s="50">
        <v>147.6</v>
      </c>
      <c r="U110" s="24">
        <v>536.3</v>
      </c>
      <c r="V110" s="42">
        <v>2595.1</v>
      </c>
      <c r="W110" s="41" t="s">
        <v>41</v>
      </c>
      <c r="X110" s="26"/>
      <c r="Y110" s="26"/>
      <c r="Z110" s="41">
        <v>57</v>
      </c>
      <c r="AA110" s="34" t="s">
        <v>41</v>
      </c>
      <c r="AB110" s="26">
        <v>12</v>
      </c>
      <c r="AC110" s="26">
        <v>15</v>
      </c>
      <c r="AD110" s="26">
        <v>15</v>
      </c>
      <c r="AE110" s="26">
        <v>15</v>
      </c>
      <c r="AF110" s="66"/>
      <c r="AG110" s="66"/>
      <c r="AH110" s="66"/>
      <c r="AI110" s="63"/>
      <c r="AJ110" s="63"/>
      <c r="AK110" s="63"/>
      <c r="AL110" s="63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38"/>
      <c r="AZ110" s="38"/>
      <c r="BA110" s="38"/>
    </row>
    <row r="111" spans="1:53" ht="12.75" customHeight="1">
      <c r="A111" s="19">
        <v>107</v>
      </c>
      <c r="B111" s="20" t="s">
        <v>325</v>
      </c>
      <c r="C111" s="41">
        <v>9</v>
      </c>
      <c r="D111" s="42" t="s">
        <v>326</v>
      </c>
      <c r="E111" s="41">
        <v>4</v>
      </c>
      <c r="F111" s="42">
        <v>1980</v>
      </c>
      <c r="G111" s="24">
        <v>971</v>
      </c>
      <c r="H111" s="24">
        <v>6271</v>
      </c>
      <c r="I111" s="60">
        <v>7491.88</v>
      </c>
      <c r="J111" s="26" t="s">
        <v>45</v>
      </c>
      <c r="K111" s="26" t="s">
        <v>37</v>
      </c>
      <c r="L111" s="27" t="s">
        <v>91</v>
      </c>
      <c r="M111" s="46" t="s">
        <v>57</v>
      </c>
      <c r="N111" s="28" t="s">
        <v>92</v>
      </c>
      <c r="O111" s="41" t="s">
        <v>327</v>
      </c>
      <c r="P111" s="77">
        <v>1997.1</v>
      </c>
      <c r="Q111" s="32">
        <v>4956.7</v>
      </c>
      <c r="R111" s="32">
        <v>2959.6</v>
      </c>
      <c r="S111" s="49">
        <v>390.4</v>
      </c>
      <c r="T111" s="50">
        <v>832</v>
      </c>
      <c r="U111" s="24">
        <v>665.3</v>
      </c>
      <c r="V111" s="42">
        <v>4981.7</v>
      </c>
      <c r="W111" s="41" t="s">
        <v>41</v>
      </c>
      <c r="X111" s="26"/>
      <c r="Y111" s="26"/>
      <c r="Z111" s="41">
        <v>90</v>
      </c>
      <c r="AA111" s="81">
        <v>4</v>
      </c>
      <c r="AB111" s="26">
        <v>27</v>
      </c>
      <c r="AC111" s="26">
        <v>18</v>
      </c>
      <c r="AD111" s="26">
        <v>18</v>
      </c>
      <c r="AE111" s="26">
        <v>27</v>
      </c>
      <c r="AF111" s="66"/>
      <c r="AG111" s="66"/>
      <c r="AH111" s="66"/>
      <c r="AI111" s="63"/>
      <c r="AJ111" s="63"/>
      <c r="AK111" s="63"/>
      <c r="AL111" s="63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38"/>
      <c r="AZ111" s="38"/>
      <c r="BA111" s="38"/>
    </row>
    <row r="112" spans="1:53" ht="12.75" customHeight="1">
      <c r="A112" s="19">
        <v>108</v>
      </c>
      <c r="B112" s="20" t="s">
        <v>328</v>
      </c>
      <c r="C112" s="41">
        <v>9</v>
      </c>
      <c r="D112" s="42" t="s">
        <v>329</v>
      </c>
      <c r="E112" s="41">
        <v>1</v>
      </c>
      <c r="F112" s="42">
        <v>2013</v>
      </c>
      <c r="G112" s="24">
        <v>604</v>
      </c>
      <c r="H112" s="24">
        <v>728</v>
      </c>
      <c r="I112" s="60">
        <v>234205</v>
      </c>
      <c r="J112" s="26" t="s">
        <v>45</v>
      </c>
      <c r="K112" s="26" t="s">
        <v>37</v>
      </c>
      <c r="L112" s="27" t="s">
        <v>91</v>
      </c>
      <c r="M112" s="46" t="s">
        <v>39</v>
      </c>
      <c r="N112" s="28" t="s">
        <v>92</v>
      </c>
      <c r="O112" s="41" t="s">
        <v>330</v>
      </c>
      <c r="P112" s="77">
        <v>1371.3</v>
      </c>
      <c r="Q112" s="32">
        <v>3187.1</v>
      </c>
      <c r="R112" s="32">
        <v>2184.6</v>
      </c>
      <c r="S112" s="49"/>
      <c r="T112" s="50"/>
      <c r="U112" s="24">
        <v>477.5</v>
      </c>
      <c r="V112" s="42" t="s">
        <v>331</v>
      </c>
      <c r="W112" s="41" t="s">
        <v>41</v>
      </c>
      <c r="X112" s="26"/>
      <c r="Y112" s="26"/>
      <c r="Z112" s="41">
        <v>70</v>
      </c>
      <c r="AA112" s="81">
        <v>1</v>
      </c>
      <c r="AB112" s="26">
        <v>70</v>
      </c>
      <c r="AC112" s="66"/>
      <c r="AD112" s="66"/>
      <c r="AE112" s="66"/>
      <c r="AF112" s="66"/>
      <c r="AG112" s="66"/>
      <c r="AH112" s="66"/>
      <c r="AI112" s="63"/>
      <c r="AJ112" s="63"/>
      <c r="AK112" s="63"/>
      <c r="AL112" s="63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38"/>
      <c r="AZ112" s="38"/>
      <c r="BA112" s="38"/>
    </row>
    <row r="113" spans="1:53" ht="14.25" customHeight="1">
      <c r="A113" s="19">
        <v>109</v>
      </c>
      <c r="B113" s="20" t="s">
        <v>332</v>
      </c>
      <c r="C113" s="41">
        <v>5</v>
      </c>
      <c r="D113" s="42" t="s">
        <v>333</v>
      </c>
      <c r="E113" s="41">
        <v>6</v>
      </c>
      <c r="F113" s="42">
        <v>1972</v>
      </c>
      <c r="G113" s="24">
        <v>1202</v>
      </c>
      <c r="H113" s="24">
        <v>4865</v>
      </c>
      <c r="I113" s="60">
        <v>4991.8</v>
      </c>
      <c r="J113" s="26" t="s">
        <v>45</v>
      </c>
      <c r="K113" s="26" t="s">
        <v>37</v>
      </c>
      <c r="L113" s="27" t="s">
        <v>38</v>
      </c>
      <c r="M113" s="46" t="s">
        <v>39</v>
      </c>
      <c r="N113" s="28" t="s">
        <v>61</v>
      </c>
      <c r="O113" s="41">
        <v>1428.96</v>
      </c>
      <c r="P113" s="77">
        <v>1444.9</v>
      </c>
      <c r="Q113" s="32">
        <v>4013.1</v>
      </c>
      <c r="R113" s="32">
        <v>2568.2</v>
      </c>
      <c r="S113" s="49">
        <v>190.1</v>
      </c>
      <c r="T113" s="50">
        <v>419</v>
      </c>
      <c r="U113" s="24">
        <v>1136.2</v>
      </c>
      <c r="V113" s="42">
        <v>4227.1</v>
      </c>
      <c r="W113" s="41" t="s">
        <v>41</v>
      </c>
      <c r="X113" s="26"/>
      <c r="Y113" s="26"/>
      <c r="Z113" s="41">
        <v>87</v>
      </c>
      <c r="AA113" s="34" t="s">
        <v>41</v>
      </c>
      <c r="AB113" s="26">
        <v>15</v>
      </c>
      <c r="AC113" s="26">
        <v>15</v>
      </c>
      <c r="AD113" s="26">
        <v>15</v>
      </c>
      <c r="AE113" s="26">
        <v>15</v>
      </c>
      <c r="AF113" s="26">
        <v>15</v>
      </c>
      <c r="AG113" s="26">
        <v>12</v>
      </c>
      <c r="AH113" s="66"/>
      <c r="AI113" s="63"/>
      <c r="AJ113" s="63"/>
      <c r="AK113" s="63"/>
      <c r="AL113" s="63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38"/>
      <c r="AZ113" s="38"/>
      <c r="BA113" s="38"/>
    </row>
    <row r="114" spans="1:53" ht="14.25" customHeight="1">
      <c r="A114" s="19">
        <v>110</v>
      </c>
      <c r="B114" s="20" t="s">
        <v>334</v>
      </c>
      <c r="C114" s="41">
        <v>5</v>
      </c>
      <c r="D114" s="42" t="s">
        <v>335</v>
      </c>
      <c r="E114" s="41">
        <v>4</v>
      </c>
      <c r="F114" s="42">
        <v>1975</v>
      </c>
      <c r="G114" s="24">
        <v>883</v>
      </c>
      <c r="H114" s="24">
        <v>6608</v>
      </c>
      <c r="I114" s="60">
        <v>2615.7</v>
      </c>
      <c r="J114" s="26" t="s">
        <v>45</v>
      </c>
      <c r="K114" s="26" t="s">
        <v>37</v>
      </c>
      <c r="L114" s="27" t="s">
        <v>38</v>
      </c>
      <c r="M114" s="46" t="s">
        <v>39</v>
      </c>
      <c r="N114" s="28" t="s">
        <v>52</v>
      </c>
      <c r="O114" s="41">
        <v>939.89</v>
      </c>
      <c r="P114" s="77">
        <v>872.4</v>
      </c>
      <c r="Q114" s="32">
        <v>2257</v>
      </c>
      <c r="R114" s="32">
        <v>1384.6</v>
      </c>
      <c r="S114" s="49">
        <v>76.8</v>
      </c>
      <c r="T114" s="50">
        <v>232</v>
      </c>
      <c r="U114" s="24">
        <v>615.7</v>
      </c>
      <c r="V114" s="42">
        <v>2874.7</v>
      </c>
      <c r="W114" s="41" t="s">
        <v>41</v>
      </c>
      <c r="X114" s="26"/>
      <c r="Y114" s="26"/>
      <c r="Z114" s="41">
        <v>48</v>
      </c>
      <c r="AA114" s="34" t="s">
        <v>41</v>
      </c>
      <c r="AB114" s="26">
        <v>12</v>
      </c>
      <c r="AC114" s="26">
        <v>12</v>
      </c>
      <c r="AD114" s="26">
        <v>12</v>
      </c>
      <c r="AE114" s="26">
        <v>12</v>
      </c>
      <c r="AF114" s="66"/>
      <c r="AG114" s="66"/>
      <c r="AH114" s="66"/>
      <c r="AI114" s="63"/>
      <c r="AJ114" s="63"/>
      <c r="AK114" s="63"/>
      <c r="AL114" s="63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38"/>
      <c r="AZ114" s="38"/>
      <c r="BA114" s="38"/>
    </row>
    <row r="115" spans="1:53" ht="14.25" customHeight="1">
      <c r="A115" s="19">
        <v>111</v>
      </c>
      <c r="B115" s="20" t="s">
        <v>336</v>
      </c>
      <c r="C115" s="41">
        <v>5</v>
      </c>
      <c r="D115" s="42" t="s">
        <v>337</v>
      </c>
      <c r="E115" s="41">
        <v>4</v>
      </c>
      <c r="F115" s="42">
        <v>1972</v>
      </c>
      <c r="G115" s="24">
        <v>937</v>
      </c>
      <c r="H115" s="24">
        <v>2895</v>
      </c>
      <c r="I115" s="60">
        <v>2352.6</v>
      </c>
      <c r="J115" s="26" t="s">
        <v>45</v>
      </c>
      <c r="K115" s="26" t="s">
        <v>113</v>
      </c>
      <c r="L115" s="27" t="s">
        <v>38</v>
      </c>
      <c r="M115" s="46" t="s">
        <v>57</v>
      </c>
      <c r="N115" s="28" t="s">
        <v>69</v>
      </c>
      <c r="O115" s="41">
        <v>978.76</v>
      </c>
      <c r="P115" s="77">
        <v>1359.3</v>
      </c>
      <c r="Q115" s="32">
        <v>3888.9</v>
      </c>
      <c r="R115" s="32">
        <v>2529.6</v>
      </c>
      <c r="S115" s="49">
        <v>180.5</v>
      </c>
      <c r="T115" s="50">
        <v>355.4</v>
      </c>
      <c r="U115" s="24">
        <v>603.9</v>
      </c>
      <c r="V115" s="42">
        <v>2579.5</v>
      </c>
      <c r="W115" s="41" t="s">
        <v>41</v>
      </c>
      <c r="X115" s="26"/>
      <c r="Y115" s="26"/>
      <c r="Z115" s="41">
        <v>60</v>
      </c>
      <c r="AA115" s="34" t="s">
        <v>41</v>
      </c>
      <c r="AB115" s="26">
        <v>15</v>
      </c>
      <c r="AC115" s="26">
        <v>15</v>
      </c>
      <c r="AD115" s="26">
        <v>15</v>
      </c>
      <c r="AE115" s="26">
        <v>15</v>
      </c>
      <c r="AF115" s="66"/>
      <c r="AG115" s="66"/>
      <c r="AH115" s="66"/>
      <c r="AI115" s="63"/>
      <c r="AJ115" s="63"/>
      <c r="AK115" s="63"/>
      <c r="AL115" s="63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38"/>
      <c r="AZ115" s="38"/>
      <c r="BA115" s="38"/>
    </row>
    <row r="116" spans="1:53" ht="12.75" customHeight="1">
      <c r="A116" s="19">
        <v>112</v>
      </c>
      <c r="B116" s="20" t="s">
        <v>338</v>
      </c>
      <c r="C116" s="41">
        <v>5</v>
      </c>
      <c r="D116" s="42" t="s">
        <v>339</v>
      </c>
      <c r="E116" s="41">
        <v>7</v>
      </c>
      <c r="F116" s="42">
        <v>1989</v>
      </c>
      <c r="G116" s="24">
        <v>1284</v>
      </c>
      <c r="H116" s="24">
        <v>5467</v>
      </c>
      <c r="I116" s="60">
        <v>3737068</v>
      </c>
      <c r="J116" s="26" t="s">
        <v>45</v>
      </c>
      <c r="K116" s="26" t="s">
        <v>113</v>
      </c>
      <c r="L116" s="27" t="s">
        <v>38</v>
      </c>
      <c r="M116" s="46" t="s">
        <v>57</v>
      </c>
      <c r="N116" s="28" t="s">
        <v>52</v>
      </c>
      <c r="O116" s="41">
        <v>2057.12</v>
      </c>
      <c r="P116" s="77">
        <v>1284</v>
      </c>
      <c r="Q116" s="32">
        <v>3992.5</v>
      </c>
      <c r="R116" s="32">
        <v>2372.8</v>
      </c>
      <c r="S116" s="49">
        <v>463.8</v>
      </c>
      <c r="T116" s="50"/>
      <c r="U116" s="24">
        <v>967.3</v>
      </c>
      <c r="V116" s="42" t="s">
        <v>340</v>
      </c>
      <c r="W116" s="41" t="s">
        <v>41</v>
      </c>
      <c r="X116" s="26"/>
      <c r="Y116" s="26"/>
      <c r="Z116" s="41">
        <v>80</v>
      </c>
      <c r="AA116" s="34" t="s">
        <v>41</v>
      </c>
      <c r="AB116" s="66"/>
      <c r="AC116" s="66"/>
      <c r="AD116" s="66"/>
      <c r="AE116" s="66"/>
      <c r="AF116" s="66"/>
      <c r="AG116" s="66"/>
      <c r="AH116" s="66"/>
      <c r="AI116" s="63"/>
      <c r="AJ116" s="63"/>
      <c r="AK116" s="63"/>
      <c r="AL116" s="63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38"/>
      <c r="AZ116" s="38"/>
      <c r="BA116" s="38"/>
    </row>
    <row r="117" spans="1:53" ht="12.75" customHeight="1">
      <c r="A117" s="19">
        <v>113</v>
      </c>
      <c r="B117" s="20" t="s">
        <v>341</v>
      </c>
      <c r="C117" s="41">
        <v>5</v>
      </c>
      <c r="D117" s="42" t="s">
        <v>342</v>
      </c>
      <c r="E117" s="41">
        <v>6</v>
      </c>
      <c r="F117" s="42">
        <v>1973</v>
      </c>
      <c r="G117" s="24">
        <v>1143</v>
      </c>
      <c r="H117" s="24">
        <v>5689</v>
      </c>
      <c r="I117" s="60">
        <v>2233.3</v>
      </c>
      <c r="J117" s="26" t="s">
        <v>45</v>
      </c>
      <c r="K117" s="26" t="s">
        <v>37</v>
      </c>
      <c r="L117" s="27" t="s">
        <v>38</v>
      </c>
      <c r="M117" s="46" t="s">
        <v>39</v>
      </c>
      <c r="N117" s="28" t="s">
        <v>61</v>
      </c>
      <c r="O117" s="41">
        <v>1460.18</v>
      </c>
      <c r="P117" s="77">
        <v>1463.9</v>
      </c>
      <c r="Q117" s="32">
        <v>4147.4</v>
      </c>
      <c r="R117" s="32">
        <v>2727.1</v>
      </c>
      <c r="S117" s="49"/>
      <c r="T117" s="50">
        <v>556.8</v>
      </c>
      <c r="U117" s="24">
        <v>951</v>
      </c>
      <c r="V117" s="42">
        <v>4191.5</v>
      </c>
      <c r="W117" s="41" t="s">
        <v>41</v>
      </c>
      <c r="X117" s="26"/>
      <c r="Y117" s="26"/>
      <c r="Z117" s="41">
        <v>89</v>
      </c>
      <c r="AA117" s="34" t="s">
        <v>41</v>
      </c>
      <c r="AB117" s="91">
        <v>14</v>
      </c>
      <c r="AC117" s="91">
        <v>15</v>
      </c>
      <c r="AD117" s="91">
        <v>15</v>
      </c>
      <c r="AE117" s="91">
        <v>15</v>
      </c>
      <c r="AF117" s="91">
        <v>15</v>
      </c>
      <c r="AG117" s="26">
        <v>15</v>
      </c>
      <c r="AH117" s="66"/>
      <c r="AI117" s="63"/>
      <c r="AJ117" s="63"/>
      <c r="AK117" s="63"/>
      <c r="AL117" s="63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38"/>
      <c r="AZ117" s="38"/>
      <c r="BA117" s="38"/>
    </row>
    <row r="118" spans="1:53" ht="12.75" customHeight="1">
      <c r="A118" s="19">
        <v>114</v>
      </c>
      <c r="B118" s="20" t="s">
        <v>343</v>
      </c>
      <c r="C118" s="41">
        <v>2</v>
      </c>
      <c r="D118" s="42" t="s">
        <v>344</v>
      </c>
      <c r="E118" s="41">
        <v>2</v>
      </c>
      <c r="F118" s="42">
        <v>1962</v>
      </c>
      <c r="G118" s="24">
        <v>277</v>
      </c>
      <c r="H118" s="24">
        <v>1046</v>
      </c>
      <c r="I118" s="60">
        <v>101786097</v>
      </c>
      <c r="J118" s="26" t="s">
        <v>45</v>
      </c>
      <c r="K118" s="26" t="s">
        <v>217</v>
      </c>
      <c r="L118" s="27" t="s">
        <v>38</v>
      </c>
      <c r="M118" s="46" t="s">
        <v>136</v>
      </c>
      <c r="N118" s="41">
        <v>2</v>
      </c>
      <c r="O118" s="41">
        <v>365.42</v>
      </c>
      <c r="P118" s="77">
        <v>59</v>
      </c>
      <c r="Q118" s="32">
        <v>420.9</v>
      </c>
      <c r="R118" s="32">
        <v>261.8</v>
      </c>
      <c r="S118" s="49">
        <v>41.2</v>
      </c>
      <c r="T118" s="50"/>
      <c r="U118" s="24"/>
      <c r="V118" s="42">
        <v>430.7</v>
      </c>
      <c r="W118" s="41" t="s">
        <v>41</v>
      </c>
      <c r="X118" s="26"/>
      <c r="Y118" s="26"/>
      <c r="Z118" s="41">
        <v>8</v>
      </c>
      <c r="AA118" s="34" t="s">
        <v>41</v>
      </c>
      <c r="AB118" s="66"/>
      <c r="AC118" s="66"/>
      <c r="AD118" s="66"/>
      <c r="AE118" s="66"/>
      <c r="AF118" s="66"/>
      <c r="AG118" s="93"/>
      <c r="AH118" s="66"/>
      <c r="AI118" s="63"/>
      <c r="AJ118" s="63"/>
      <c r="AK118" s="63"/>
      <c r="AL118" s="63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38"/>
      <c r="AZ118" s="38"/>
      <c r="BA118" s="38"/>
    </row>
    <row r="119" spans="1:53" ht="12.75" customHeight="1">
      <c r="A119" s="19">
        <v>115</v>
      </c>
      <c r="B119" s="20" t="s">
        <v>345</v>
      </c>
      <c r="C119" s="41">
        <v>2</v>
      </c>
      <c r="D119" s="42" t="s">
        <v>346</v>
      </c>
      <c r="E119" s="41">
        <v>2</v>
      </c>
      <c r="F119" s="42">
        <v>1966</v>
      </c>
      <c r="G119" s="24">
        <v>259.7</v>
      </c>
      <c r="H119" s="24">
        <v>3225</v>
      </c>
      <c r="I119" s="60">
        <v>1629379</v>
      </c>
      <c r="J119" s="26" t="s">
        <v>45</v>
      </c>
      <c r="K119" s="26" t="s">
        <v>217</v>
      </c>
      <c r="L119" s="27" t="s">
        <v>38</v>
      </c>
      <c r="M119" s="46" t="s">
        <v>136</v>
      </c>
      <c r="N119" s="41">
        <v>2</v>
      </c>
      <c r="O119" s="41">
        <v>423.82</v>
      </c>
      <c r="P119" s="77">
        <v>61.52</v>
      </c>
      <c r="Q119" s="32">
        <v>350.7</v>
      </c>
      <c r="R119" s="32">
        <v>268.1</v>
      </c>
      <c r="S119" s="49">
        <v>0</v>
      </c>
      <c r="T119" s="50">
        <v>0</v>
      </c>
      <c r="U119" s="24">
        <v>0</v>
      </c>
      <c r="V119" s="42">
        <v>0</v>
      </c>
      <c r="W119" s="42">
        <v>330.8</v>
      </c>
      <c r="X119" s="26"/>
      <c r="Y119" s="26"/>
      <c r="Z119" s="41">
        <v>10</v>
      </c>
      <c r="AA119" s="34" t="s">
        <v>41</v>
      </c>
      <c r="AB119" s="82">
        <v>5</v>
      </c>
      <c r="AC119" s="82">
        <v>5</v>
      </c>
      <c r="AD119" s="83"/>
      <c r="AE119" s="83"/>
      <c r="AF119" s="83"/>
      <c r="AG119" s="66"/>
      <c r="AH119" s="66"/>
      <c r="AI119" s="63"/>
      <c r="AJ119" s="63"/>
      <c r="AK119" s="63"/>
      <c r="AL119" s="63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38"/>
      <c r="AZ119" s="38"/>
      <c r="BA119" s="38"/>
    </row>
    <row r="120" spans="1:53" ht="12.75" customHeight="1">
      <c r="A120" s="19">
        <v>116</v>
      </c>
      <c r="B120" s="20" t="s">
        <v>347</v>
      </c>
      <c r="C120" s="41">
        <v>9</v>
      </c>
      <c r="D120" s="42" t="s">
        <v>348</v>
      </c>
      <c r="E120" s="41">
        <v>3</v>
      </c>
      <c r="F120" s="42">
        <v>1989</v>
      </c>
      <c r="G120" s="24">
        <v>1269</v>
      </c>
      <c r="H120" s="24">
        <v>5642</v>
      </c>
      <c r="I120" s="60">
        <v>3898.7</v>
      </c>
      <c r="J120" s="26" t="s">
        <v>45</v>
      </c>
      <c r="K120" s="26" t="s">
        <v>37</v>
      </c>
      <c r="L120" s="27" t="s">
        <v>91</v>
      </c>
      <c r="M120" s="46" t="s">
        <v>349</v>
      </c>
      <c r="N120" s="28" t="s">
        <v>92</v>
      </c>
      <c r="O120" s="41" t="s">
        <v>350</v>
      </c>
      <c r="P120" s="77">
        <v>1564.5</v>
      </c>
      <c r="Q120" s="32">
        <v>3647.9</v>
      </c>
      <c r="R120" s="32">
        <v>2083.4</v>
      </c>
      <c r="S120" s="49"/>
      <c r="T120" s="50">
        <v>797.4</v>
      </c>
      <c r="U120" s="24">
        <v>527.4</v>
      </c>
      <c r="V120" s="42">
        <v>3708.9</v>
      </c>
      <c r="W120" s="42" t="s">
        <v>41</v>
      </c>
      <c r="X120" s="26"/>
      <c r="Y120" s="26"/>
      <c r="Z120" s="41">
        <v>71</v>
      </c>
      <c r="AA120" s="81">
        <v>3</v>
      </c>
      <c r="AB120" s="26">
        <v>18</v>
      </c>
      <c r="AC120" s="26">
        <v>36</v>
      </c>
      <c r="AD120" s="26">
        <v>17</v>
      </c>
      <c r="AE120" s="66"/>
      <c r="AF120" s="66"/>
      <c r="AG120" s="66"/>
      <c r="AH120" s="66"/>
      <c r="AI120" s="73"/>
      <c r="AJ120" s="73"/>
      <c r="AK120" s="73"/>
      <c r="AL120" s="73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38"/>
      <c r="AZ120" s="38"/>
      <c r="BA120" s="38"/>
    </row>
    <row r="121" spans="1:53" ht="12.75" customHeight="1">
      <c r="A121" s="19">
        <v>117</v>
      </c>
      <c r="B121" s="20" t="s">
        <v>351</v>
      </c>
      <c r="C121" s="41">
        <v>5</v>
      </c>
      <c r="D121" s="42" t="s">
        <v>352</v>
      </c>
      <c r="E121" s="41">
        <v>6</v>
      </c>
      <c r="F121" s="42">
        <v>1971</v>
      </c>
      <c r="G121" s="24">
        <v>1161</v>
      </c>
      <c r="H121" s="24">
        <v>5136</v>
      </c>
      <c r="I121" s="60">
        <v>3187.884</v>
      </c>
      <c r="J121" s="26" t="s">
        <v>45</v>
      </c>
      <c r="K121" s="26" t="s">
        <v>37</v>
      </c>
      <c r="L121" s="27" t="s">
        <v>38</v>
      </c>
      <c r="M121" s="46" t="s">
        <v>57</v>
      </c>
      <c r="N121" s="28" t="s">
        <v>61</v>
      </c>
      <c r="O121" s="60">
        <v>1415.26</v>
      </c>
      <c r="P121" s="77">
        <v>1437.6</v>
      </c>
      <c r="Q121" s="32">
        <v>4135.3</v>
      </c>
      <c r="R121" s="32">
        <v>2697.7</v>
      </c>
      <c r="S121" s="49">
        <v>284.2</v>
      </c>
      <c r="T121" s="50">
        <v>568.4</v>
      </c>
      <c r="U121" s="24">
        <v>951</v>
      </c>
      <c r="V121" s="42">
        <v>4235.8</v>
      </c>
      <c r="W121" s="42" t="s">
        <v>41</v>
      </c>
      <c r="X121" s="26"/>
      <c r="Y121" s="26"/>
      <c r="Z121" s="41">
        <v>88</v>
      </c>
      <c r="AA121" s="34" t="s">
        <v>41</v>
      </c>
      <c r="AB121" s="26">
        <v>13</v>
      </c>
      <c r="AC121" s="26">
        <v>15</v>
      </c>
      <c r="AD121" s="26">
        <v>15</v>
      </c>
      <c r="AE121" s="26">
        <v>15</v>
      </c>
      <c r="AF121" s="26">
        <v>15</v>
      </c>
      <c r="AG121" s="26">
        <v>15</v>
      </c>
      <c r="AH121" s="66"/>
      <c r="AI121" s="63"/>
      <c r="AJ121" s="63"/>
      <c r="AK121" s="63"/>
      <c r="AL121" s="63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38"/>
      <c r="AZ121" s="38"/>
      <c r="BA121" s="38"/>
    </row>
    <row r="122" spans="1:53" ht="12.75" customHeight="1">
      <c r="A122" s="19">
        <v>118</v>
      </c>
      <c r="B122" s="20" t="s">
        <v>353</v>
      </c>
      <c r="C122" s="41">
        <v>5</v>
      </c>
      <c r="D122" s="42" t="s">
        <v>354</v>
      </c>
      <c r="E122" s="41">
        <v>6</v>
      </c>
      <c r="F122" s="42">
        <v>1971</v>
      </c>
      <c r="G122" s="24">
        <v>1252</v>
      </c>
      <c r="H122" s="24">
        <v>5750</v>
      </c>
      <c r="I122" s="60">
        <v>2830.585</v>
      </c>
      <c r="J122" s="26" t="s">
        <v>45</v>
      </c>
      <c r="K122" s="26" t="s">
        <v>37</v>
      </c>
      <c r="L122" s="27" t="s">
        <v>38</v>
      </c>
      <c r="M122" s="46" t="s">
        <v>57</v>
      </c>
      <c r="N122" s="28" t="s">
        <v>61</v>
      </c>
      <c r="O122" s="60">
        <v>1406.1</v>
      </c>
      <c r="P122" s="77">
        <v>1463.9</v>
      </c>
      <c r="Q122" s="32">
        <v>4143.4</v>
      </c>
      <c r="R122" s="32">
        <v>2679.5</v>
      </c>
      <c r="S122" s="49">
        <v>192</v>
      </c>
      <c r="T122" s="50">
        <v>580</v>
      </c>
      <c r="U122" s="24">
        <v>951</v>
      </c>
      <c r="V122" s="42">
        <v>4159.7</v>
      </c>
      <c r="W122" s="42" t="s">
        <v>41</v>
      </c>
      <c r="X122" s="26"/>
      <c r="Y122" s="26"/>
      <c r="Z122" s="41">
        <v>90</v>
      </c>
      <c r="AA122" s="34" t="s">
        <v>41</v>
      </c>
      <c r="AB122" s="26">
        <v>15</v>
      </c>
      <c r="AC122" s="26">
        <v>15</v>
      </c>
      <c r="AD122" s="26">
        <v>15</v>
      </c>
      <c r="AE122" s="26">
        <v>15</v>
      </c>
      <c r="AF122" s="26">
        <v>15</v>
      </c>
      <c r="AG122" s="26">
        <v>15</v>
      </c>
      <c r="AH122" s="66"/>
      <c r="AI122" s="63"/>
      <c r="AJ122" s="63"/>
      <c r="AK122" s="63"/>
      <c r="AL122" s="63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38"/>
      <c r="AZ122" s="38"/>
      <c r="BA122" s="38"/>
    </row>
    <row r="123" spans="1:53" s="96" customFormat="1" ht="12.75" customHeight="1">
      <c r="A123" s="19">
        <v>119</v>
      </c>
      <c r="B123" s="20" t="s">
        <v>355</v>
      </c>
      <c r="C123" s="41">
        <v>5</v>
      </c>
      <c r="D123" s="42" t="s">
        <v>356</v>
      </c>
      <c r="E123" s="41">
        <v>4</v>
      </c>
      <c r="F123" s="42">
        <v>1973</v>
      </c>
      <c r="G123" s="24">
        <v>774</v>
      </c>
      <c r="H123" s="24">
        <v>4497</v>
      </c>
      <c r="I123" s="60">
        <v>2706.9</v>
      </c>
      <c r="J123" s="26" t="s">
        <v>45</v>
      </c>
      <c r="K123" s="26" t="s">
        <v>37</v>
      </c>
      <c r="L123" s="27" t="s">
        <v>38</v>
      </c>
      <c r="M123" s="46" t="s">
        <v>39</v>
      </c>
      <c r="N123" s="28" t="s">
        <v>69</v>
      </c>
      <c r="O123" s="60">
        <v>944.37</v>
      </c>
      <c r="P123" s="77">
        <v>1078.7</v>
      </c>
      <c r="Q123" s="32">
        <v>2858.2</v>
      </c>
      <c r="R123" s="32">
        <v>1779.5</v>
      </c>
      <c r="S123" s="49">
        <v>99.8</v>
      </c>
      <c r="T123" s="50">
        <v>301.6</v>
      </c>
      <c r="U123" s="24">
        <v>601.5</v>
      </c>
      <c r="V123" s="42">
        <v>2873.6</v>
      </c>
      <c r="W123" s="42" t="s">
        <v>41</v>
      </c>
      <c r="X123" s="26"/>
      <c r="Y123" s="26"/>
      <c r="Z123" s="41">
        <v>60</v>
      </c>
      <c r="AA123" s="34" t="s">
        <v>41</v>
      </c>
      <c r="AB123" s="26">
        <v>15</v>
      </c>
      <c r="AC123" s="26">
        <v>15</v>
      </c>
      <c r="AD123" s="26">
        <v>15</v>
      </c>
      <c r="AE123" s="26">
        <v>15</v>
      </c>
      <c r="AF123" s="66"/>
      <c r="AG123" s="66"/>
      <c r="AH123" s="66"/>
      <c r="AI123" s="63"/>
      <c r="AJ123" s="63"/>
      <c r="AK123" s="63"/>
      <c r="AL123" s="63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95"/>
      <c r="AZ123" s="95"/>
      <c r="BA123" s="95"/>
    </row>
    <row r="124" spans="1:53" ht="14.25" customHeight="1">
      <c r="A124" s="19">
        <v>120</v>
      </c>
      <c r="B124" s="20" t="s">
        <v>357</v>
      </c>
      <c r="C124" s="41">
        <v>5</v>
      </c>
      <c r="D124" s="42" t="s">
        <v>356</v>
      </c>
      <c r="E124" s="41">
        <v>4</v>
      </c>
      <c r="F124" s="42">
        <v>1973</v>
      </c>
      <c r="G124" s="24">
        <v>746.4</v>
      </c>
      <c r="H124" s="24">
        <v>3191</v>
      </c>
      <c r="I124" s="60">
        <v>376803</v>
      </c>
      <c r="J124" s="26" t="s">
        <v>45</v>
      </c>
      <c r="K124" s="26" t="s">
        <v>37</v>
      </c>
      <c r="L124" s="27" t="s">
        <v>38</v>
      </c>
      <c r="M124" s="46"/>
      <c r="N124" s="28" t="s">
        <v>69</v>
      </c>
      <c r="O124" s="60">
        <v>944.37</v>
      </c>
      <c r="P124" s="77">
        <v>1069.9</v>
      </c>
      <c r="Q124" s="32">
        <v>2868.3</v>
      </c>
      <c r="R124" s="32">
        <v>1798.4</v>
      </c>
      <c r="S124" s="49">
        <v>99.8</v>
      </c>
      <c r="T124" s="50"/>
      <c r="U124" s="24">
        <v>601.5</v>
      </c>
      <c r="V124" s="42">
        <v>2854.9</v>
      </c>
      <c r="W124" s="42" t="s">
        <v>41</v>
      </c>
      <c r="X124" s="26"/>
      <c r="Y124" s="26"/>
      <c r="Z124" s="41">
        <v>60</v>
      </c>
      <c r="AA124" s="34" t="s">
        <v>41</v>
      </c>
      <c r="AB124" s="26">
        <v>15</v>
      </c>
      <c r="AC124" s="26">
        <v>15</v>
      </c>
      <c r="AD124" s="26">
        <v>15</v>
      </c>
      <c r="AE124" s="26">
        <v>15</v>
      </c>
      <c r="AF124" s="66"/>
      <c r="AG124" s="66"/>
      <c r="AH124" s="66"/>
      <c r="AI124" s="63"/>
      <c r="AJ124" s="63"/>
      <c r="AK124" s="63"/>
      <c r="AL124" s="63"/>
      <c r="AM124" s="75"/>
      <c r="AN124" s="16"/>
      <c r="AO124" s="75"/>
      <c r="AP124" s="75"/>
      <c r="AQ124" s="75"/>
      <c r="AR124" s="75"/>
      <c r="AS124" s="75"/>
      <c r="AT124" s="16"/>
      <c r="AU124" s="75"/>
      <c r="AV124" s="75"/>
      <c r="AW124" s="75"/>
      <c r="AX124" s="75"/>
      <c r="AY124" s="38"/>
      <c r="AZ124" s="38"/>
      <c r="BA124" s="38"/>
    </row>
    <row r="125" spans="1:53" ht="14.25" customHeight="1">
      <c r="A125" s="19">
        <v>121</v>
      </c>
      <c r="B125" s="20" t="s">
        <v>358</v>
      </c>
      <c r="C125" s="41">
        <v>5</v>
      </c>
      <c r="D125" s="42" t="s">
        <v>359</v>
      </c>
      <c r="E125" s="41">
        <v>6</v>
      </c>
      <c r="F125" s="42">
        <v>1969</v>
      </c>
      <c r="G125" s="24">
        <v>1193</v>
      </c>
      <c r="H125" s="24">
        <v>4634</v>
      </c>
      <c r="I125" s="60">
        <v>2600.305</v>
      </c>
      <c r="J125" s="26" t="s">
        <v>45</v>
      </c>
      <c r="K125" s="26" t="s">
        <v>37</v>
      </c>
      <c r="L125" s="27" t="s">
        <v>38</v>
      </c>
      <c r="M125" s="46" t="s">
        <v>57</v>
      </c>
      <c r="N125" s="28" t="s">
        <v>52</v>
      </c>
      <c r="O125" s="60">
        <v>1403.85</v>
      </c>
      <c r="P125" s="77">
        <v>1397.1</v>
      </c>
      <c r="Q125" s="32">
        <v>4182.2</v>
      </c>
      <c r="R125" s="32">
        <v>2785.1</v>
      </c>
      <c r="S125" s="49">
        <v>166.3</v>
      </c>
      <c r="T125" s="50">
        <v>556.8</v>
      </c>
      <c r="U125" s="24">
        <v>958.3</v>
      </c>
      <c r="V125" s="42">
        <v>4148.4</v>
      </c>
      <c r="W125" s="42" t="s">
        <v>41</v>
      </c>
      <c r="X125" s="26"/>
      <c r="Y125" s="26"/>
      <c r="Z125" s="41">
        <v>75</v>
      </c>
      <c r="AA125" s="34" t="s">
        <v>41</v>
      </c>
      <c r="AB125" s="26">
        <v>15</v>
      </c>
      <c r="AC125" s="26">
        <v>15</v>
      </c>
      <c r="AD125" s="26">
        <v>15</v>
      </c>
      <c r="AE125" s="26">
        <v>15</v>
      </c>
      <c r="AF125" s="26">
        <v>15</v>
      </c>
      <c r="AG125" s="66"/>
      <c r="AH125" s="66"/>
      <c r="AI125" s="63"/>
      <c r="AJ125" s="63"/>
      <c r="AK125" s="63"/>
      <c r="AL125" s="63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38"/>
      <c r="AZ125" s="38"/>
      <c r="BA125" s="38"/>
    </row>
    <row r="126" spans="1:53" ht="14.25" customHeight="1">
      <c r="A126" s="19">
        <v>122</v>
      </c>
      <c r="B126" s="20" t="s">
        <v>360</v>
      </c>
      <c r="C126" s="41">
        <v>5</v>
      </c>
      <c r="D126" s="42" t="s">
        <v>361</v>
      </c>
      <c r="E126" s="41">
        <v>4</v>
      </c>
      <c r="F126" s="42">
        <v>1970</v>
      </c>
      <c r="G126" s="24">
        <v>786</v>
      </c>
      <c r="H126" s="24">
        <v>3055</v>
      </c>
      <c r="I126" s="60">
        <v>2909</v>
      </c>
      <c r="J126" s="26" t="s">
        <v>45</v>
      </c>
      <c r="K126" s="26" t="s">
        <v>37</v>
      </c>
      <c r="L126" s="27" t="s">
        <v>38</v>
      </c>
      <c r="M126" s="46" t="s">
        <v>349</v>
      </c>
      <c r="N126" s="28">
        <v>2</v>
      </c>
      <c r="O126" s="60">
        <v>943.62</v>
      </c>
      <c r="P126" s="77">
        <v>1158.4</v>
      </c>
      <c r="Q126" s="32">
        <v>3000.7</v>
      </c>
      <c r="R126" s="32">
        <v>1842.3</v>
      </c>
      <c r="S126" s="49">
        <v>184.8</v>
      </c>
      <c r="T126" s="50">
        <v>369.6</v>
      </c>
      <c r="U126" s="24">
        <v>656.5</v>
      </c>
      <c r="V126" s="42">
        <v>2818.6</v>
      </c>
      <c r="W126" s="42" t="s">
        <v>41</v>
      </c>
      <c r="X126" s="26"/>
      <c r="Y126" s="26"/>
      <c r="Z126" s="41">
        <v>60</v>
      </c>
      <c r="AA126" s="34" t="s">
        <v>41</v>
      </c>
      <c r="AB126" s="26">
        <v>15</v>
      </c>
      <c r="AC126" s="26">
        <v>15</v>
      </c>
      <c r="AD126" s="26">
        <v>15</v>
      </c>
      <c r="AE126" s="26">
        <v>15</v>
      </c>
      <c r="AF126" s="66"/>
      <c r="AG126" s="66"/>
      <c r="AH126" s="66"/>
      <c r="AI126" s="63"/>
      <c r="AJ126" s="63"/>
      <c r="AK126" s="63"/>
      <c r="AL126" s="63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38"/>
      <c r="AZ126" s="38"/>
      <c r="BA126" s="38"/>
    </row>
    <row r="127" spans="1:53" ht="14.25" customHeight="1">
      <c r="A127" s="19">
        <v>123</v>
      </c>
      <c r="B127" s="20" t="s">
        <v>362</v>
      </c>
      <c r="C127" s="41">
        <v>10</v>
      </c>
      <c r="D127" s="42" t="s">
        <v>363</v>
      </c>
      <c r="E127" s="41">
        <v>2</v>
      </c>
      <c r="F127" s="102">
        <v>1994</v>
      </c>
      <c r="G127" s="24">
        <v>642.69</v>
      </c>
      <c r="H127" s="24">
        <v>3572</v>
      </c>
      <c r="I127" s="60"/>
      <c r="J127" s="26" t="s">
        <v>45</v>
      </c>
      <c r="K127" s="26" t="s">
        <v>37</v>
      </c>
      <c r="L127" s="45" t="s">
        <v>91</v>
      </c>
      <c r="M127" s="46" t="s">
        <v>364</v>
      </c>
      <c r="N127" s="28" t="s">
        <v>92</v>
      </c>
      <c r="O127" s="41" t="s">
        <v>365</v>
      </c>
      <c r="P127" s="77">
        <v>1704.1</v>
      </c>
      <c r="Q127" s="32">
        <v>3668.7</v>
      </c>
      <c r="R127" s="32">
        <v>1964.6</v>
      </c>
      <c r="S127" s="49"/>
      <c r="T127" s="50"/>
      <c r="U127" s="24">
        <v>627.2</v>
      </c>
      <c r="V127" s="42">
        <v>1835</v>
      </c>
      <c r="W127" s="42" t="s">
        <v>41</v>
      </c>
      <c r="X127" s="26"/>
      <c r="Y127" s="26"/>
      <c r="Z127" s="41">
        <v>60</v>
      </c>
      <c r="AA127" s="81">
        <v>2</v>
      </c>
      <c r="AB127" s="26">
        <v>40</v>
      </c>
      <c r="AC127" s="26">
        <v>20</v>
      </c>
      <c r="AD127" s="66"/>
      <c r="AE127" s="66"/>
      <c r="AF127" s="66"/>
      <c r="AG127" s="66"/>
      <c r="AH127" s="66"/>
      <c r="AI127" s="63"/>
      <c r="AJ127" s="63"/>
      <c r="AK127" s="63"/>
      <c r="AL127" s="63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38"/>
      <c r="AZ127" s="38"/>
      <c r="BA127" s="38"/>
    </row>
    <row r="128" spans="1:53" ht="14.25" customHeight="1">
      <c r="A128" s="19">
        <v>124</v>
      </c>
      <c r="B128" s="20" t="s">
        <v>366</v>
      </c>
      <c r="C128" s="41">
        <v>5</v>
      </c>
      <c r="D128" s="42" t="s">
        <v>367</v>
      </c>
      <c r="E128" s="41">
        <v>11</v>
      </c>
      <c r="F128" s="42" t="s">
        <v>368</v>
      </c>
      <c r="G128" s="24">
        <v>1955</v>
      </c>
      <c r="H128" s="24">
        <v>7555</v>
      </c>
      <c r="I128" s="60">
        <v>7750.051</v>
      </c>
      <c r="J128" s="26" t="s">
        <v>45</v>
      </c>
      <c r="K128" s="26" t="s">
        <v>145</v>
      </c>
      <c r="L128" s="27" t="s">
        <v>38</v>
      </c>
      <c r="M128" s="46" t="s">
        <v>39</v>
      </c>
      <c r="N128" s="28" t="s">
        <v>52</v>
      </c>
      <c r="O128" s="41">
        <v>2393.11</v>
      </c>
      <c r="P128" s="77">
        <v>2667.6</v>
      </c>
      <c r="Q128" s="32">
        <v>6218.8</v>
      </c>
      <c r="R128" s="32">
        <v>3551.2</v>
      </c>
      <c r="S128" s="49"/>
      <c r="T128" s="50">
        <v>575</v>
      </c>
      <c r="U128" s="24">
        <v>1420.8</v>
      </c>
      <c r="V128" s="42">
        <v>5626.9</v>
      </c>
      <c r="W128" s="42" t="s">
        <v>41</v>
      </c>
      <c r="X128" s="26"/>
      <c r="Y128" s="26"/>
      <c r="Z128" s="41">
        <v>125</v>
      </c>
      <c r="AA128" s="34" t="s">
        <v>41</v>
      </c>
      <c r="AB128" s="26">
        <v>10</v>
      </c>
      <c r="AC128" s="26">
        <v>10</v>
      </c>
      <c r="AD128" s="26">
        <v>10</v>
      </c>
      <c r="AE128" s="26">
        <v>10</v>
      </c>
      <c r="AF128" s="26">
        <v>15</v>
      </c>
      <c r="AG128" s="26">
        <v>15</v>
      </c>
      <c r="AH128" s="26">
        <v>15</v>
      </c>
      <c r="AI128" s="41">
        <v>10</v>
      </c>
      <c r="AJ128" s="62">
        <v>10</v>
      </c>
      <c r="AK128" s="41">
        <v>10</v>
      </c>
      <c r="AL128" s="62">
        <v>10</v>
      </c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38"/>
      <c r="AZ128" s="38"/>
      <c r="BA128" s="38"/>
    </row>
    <row r="129" spans="1:53" ht="14.25" customHeight="1">
      <c r="A129" s="19">
        <v>125</v>
      </c>
      <c r="B129" s="20" t="s">
        <v>369</v>
      </c>
      <c r="C129" s="41">
        <v>5</v>
      </c>
      <c r="D129" s="42" t="s">
        <v>370</v>
      </c>
      <c r="E129" s="41">
        <v>7</v>
      </c>
      <c r="F129" s="42">
        <v>1987</v>
      </c>
      <c r="G129" s="24">
        <v>2629</v>
      </c>
      <c r="H129" s="24">
        <v>7460</v>
      </c>
      <c r="I129" s="60">
        <v>10546.228</v>
      </c>
      <c r="J129" s="26" t="s">
        <v>45</v>
      </c>
      <c r="K129" s="26" t="s">
        <v>37</v>
      </c>
      <c r="L129" s="27" t="s">
        <v>38</v>
      </c>
      <c r="M129" s="46" t="s">
        <v>57</v>
      </c>
      <c r="N129" s="28" t="s">
        <v>52</v>
      </c>
      <c r="O129" s="41">
        <v>1674.31</v>
      </c>
      <c r="P129" s="77">
        <v>1846.4</v>
      </c>
      <c r="Q129" s="32">
        <v>4635.6</v>
      </c>
      <c r="R129" s="32">
        <v>2789.2</v>
      </c>
      <c r="S129" s="49">
        <v>191.8</v>
      </c>
      <c r="T129" s="50">
        <v>632.2</v>
      </c>
      <c r="U129" s="24">
        <v>979.7</v>
      </c>
      <c r="V129" s="42">
        <v>6138.2</v>
      </c>
      <c r="W129" s="42" t="s">
        <v>41</v>
      </c>
      <c r="X129" s="26"/>
      <c r="Y129" s="26"/>
      <c r="Z129" s="41">
        <v>110</v>
      </c>
      <c r="AA129" s="34" t="s">
        <v>41</v>
      </c>
      <c r="AB129" s="26">
        <v>20</v>
      </c>
      <c r="AC129" s="26">
        <v>15</v>
      </c>
      <c r="AD129" s="26">
        <v>15</v>
      </c>
      <c r="AE129" s="26">
        <v>15</v>
      </c>
      <c r="AF129" s="26">
        <v>15</v>
      </c>
      <c r="AG129" s="26">
        <v>15</v>
      </c>
      <c r="AH129" s="26">
        <v>15</v>
      </c>
      <c r="AI129" s="62">
        <v>10</v>
      </c>
      <c r="AJ129" s="62">
        <v>10</v>
      </c>
      <c r="AK129" s="62">
        <v>10</v>
      </c>
      <c r="AL129" s="62">
        <v>10</v>
      </c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38"/>
      <c r="AZ129" s="38"/>
      <c r="BA129" s="38"/>
    </row>
    <row r="130" spans="1:53" ht="14.25" customHeight="1">
      <c r="A130" s="19">
        <v>126</v>
      </c>
      <c r="B130" s="103" t="s">
        <v>371</v>
      </c>
      <c r="C130" s="41">
        <v>5</v>
      </c>
      <c r="D130" s="42" t="s">
        <v>372</v>
      </c>
      <c r="E130" s="41">
        <v>4</v>
      </c>
      <c r="F130" s="42">
        <v>2011</v>
      </c>
      <c r="G130" s="24">
        <v>3674</v>
      </c>
      <c r="H130" s="90">
        <v>21727</v>
      </c>
      <c r="I130" s="60"/>
      <c r="J130" s="26" t="s">
        <v>373</v>
      </c>
      <c r="K130" s="104" t="s">
        <v>191</v>
      </c>
      <c r="L130" s="27" t="s">
        <v>38</v>
      </c>
      <c r="M130" s="85" t="s">
        <v>374</v>
      </c>
      <c r="N130" s="28" t="s">
        <v>52</v>
      </c>
      <c r="O130" s="105">
        <v>1672.64</v>
      </c>
      <c r="P130" s="106">
        <v>1942.7</v>
      </c>
      <c r="Q130" s="32">
        <v>4540</v>
      </c>
      <c r="R130" s="32">
        <v>2597.3</v>
      </c>
      <c r="S130" s="107">
        <v>566.9</v>
      </c>
      <c r="T130" s="108"/>
      <c r="U130" s="24">
        <v>1186.6</v>
      </c>
      <c r="V130" s="23">
        <v>4540</v>
      </c>
      <c r="W130" s="23" t="s">
        <v>41</v>
      </c>
      <c r="X130" s="104"/>
      <c r="Y130" s="104"/>
      <c r="Z130" s="105">
        <v>100</v>
      </c>
      <c r="AA130" s="34" t="s">
        <v>41</v>
      </c>
      <c r="AB130" s="109"/>
      <c r="AC130" s="109"/>
      <c r="AD130" s="109"/>
      <c r="AE130" s="109"/>
      <c r="AF130" s="109"/>
      <c r="AG130" s="109"/>
      <c r="AH130" s="109"/>
      <c r="AI130" s="63"/>
      <c r="AJ130" s="63"/>
      <c r="AK130" s="63"/>
      <c r="AL130" s="63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38"/>
      <c r="AZ130" s="38"/>
      <c r="BA130" s="38"/>
    </row>
    <row r="131" spans="1:53" ht="14.25" customHeight="1">
      <c r="A131" s="19">
        <v>127</v>
      </c>
      <c r="B131" s="103" t="s">
        <v>375</v>
      </c>
      <c r="C131" s="41">
        <v>5</v>
      </c>
      <c r="D131" s="42" t="s">
        <v>372</v>
      </c>
      <c r="E131" s="41">
        <v>3</v>
      </c>
      <c r="F131" s="42">
        <v>2011</v>
      </c>
      <c r="G131" s="97">
        <v>2114</v>
      </c>
      <c r="H131" s="97">
        <v>21727</v>
      </c>
      <c r="I131" s="60"/>
      <c r="J131" s="45" t="s">
        <v>373</v>
      </c>
      <c r="K131" s="25" t="s">
        <v>376</v>
      </c>
      <c r="L131" s="27" t="s">
        <v>38</v>
      </c>
      <c r="M131" s="85" t="s">
        <v>374</v>
      </c>
      <c r="N131" s="28" t="s">
        <v>52</v>
      </c>
      <c r="O131" s="105">
        <v>2521.31</v>
      </c>
      <c r="P131" s="110">
        <v>3022.8</v>
      </c>
      <c r="Q131" s="49">
        <v>6823.9</v>
      </c>
      <c r="R131" s="49">
        <v>3801.1</v>
      </c>
      <c r="S131" s="111">
        <v>454.6</v>
      </c>
      <c r="T131" s="108"/>
      <c r="U131" s="24">
        <v>895.2</v>
      </c>
      <c r="V131" s="23">
        <v>3362.5</v>
      </c>
      <c r="W131" s="23" t="s">
        <v>41</v>
      </c>
      <c r="X131" s="104"/>
      <c r="Y131" s="104"/>
      <c r="Z131" s="105">
        <v>74</v>
      </c>
      <c r="AA131" s="34" t="s">
        <v>41</v>
      </c>
      <c r="AB131" s="109"/>
      <c r="AC131" s="109"/>
      <c r="AD131" s="109"/>
      <c r="AE131" s="109"/>
      <c r="AF131" s="109"/>
      <c r="AG131" s="109"/>
      <c r="AH131" s="109"/>
      <c r="AI131" s="63"/>
      <c r="AJ131" s="63"/>
      <c r="AK131" s="63"/>
      <c r="AL131" s="63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38"/>
      <c r="AZ131" s="38"/>
      <c r="BA131" s="38"/>
    </row>
    <row r="132" spans="1:53" ht="14.25" customHeight="1">
      <c r="A132" s="19">
        <v>128</v>
      </c>
      <c r="B132" s="112" t="s">
        <v>377</v>
      </c>
      <c r="C132" s="113">
        <v>5</v>
      </c>
      <c r="D132" s="42" t="s">
        <v>372</v>
      </c>
      <c r="E132" s="41">
        <v>3</v>
      </c>
      <c r="F132" s="42">
        <v>2011</v>
      </c>
      <c r="G132" s="97"/>
      <c r="H132" s="97"/>
      <c r="I132" s="60"/>
      <c r="J132" s="45" t="s">
        <v>373</v>
      </c>
      <c r="K132" s="25" t="s">
        <v>376</v>
      </c>
      <c r="L132" s="27" t="s">
        <v>38</v>
      </c>
      <c r="M132" s="85" t="s">
        <v>374</v>
      </c>
      <c r="N132" s="28" t="s">
        <v>52</v>
      </c>
      <c r="O132" s="105"/>
      <c r="P132" s="110"/>
      <c r="Q132" s="49"/>
      <c r="R132" s="49"/>
      <c r="S132" s="111">
        <f>80+80.5+80.3+80.9+60.9</f>
        <v>382.6</v>
      </c>
      <c r="T132" s="108"/>
      <c r="U132" s="24">
        <v>895.8</v>
      </c>
      <c r="V132" s="23" t="s">
        <v>378</v>
      </c>
      <c r="W132" s="23" t="s">
        <v>41</v>
      </c>
      <c r="X132" s="104"/>
      <c r="Y132" s="104"/>
      <c r="Z132" s="105">
        <v>87</v>
      </c>
      <c r="AA132" s="34" t="s">
        <v>41</v>
      </c>
      <c r="AB132" s="109"/>
      <c r="AC132" s="109"/>
      <c r="AD132" s="109"/>
      <c r="AE132" s="109"/>
      <c r="AF132" s="109"/>
      <c r="AG132" s="109"/>
      <c r="AH132" s="109"/>
      <c r="AI132" s="63"/>
      <c r="AJ132" s="63"/>
      <c r="AK132" s="63"/>
      <c r="AL132" s="63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38"/>
      <c r="AZ132" s="38"/>
      <c r="BA132" s="38"/>
    </row>
    <row r="133" spans="1:53" ht="14.25" customHeight="1">
      <c r="A133" s="19">
        <v>129</v>
      </c>
      <c r="B133" s="112" t="s">
        <v>379</v>
      </c>
      <c r="C133" s="113">
        <v>5</v>
      </c>
      <c r="D133" s="42" t="s">
        <v>372</v>
      </c>
      <c r="E133" s="41">
        <v>4</v>
      </c>
      <c r="F133" s="102">
        <v>2011</v>
      </c>
      <c r="G133" s="24">
        <v>1287</v>
      </c>
      <c r="H133" s="90">
        <v>16814</v>
      </c>
      <c r="I133" s="60"/>
      <c r="J133" s="26" t="s">
        <v>45</v>
      </c>
      <c r="K133" s="104" t="s">
        <v>376</v>
      </c>
      <c r="L133" s="27" t="s">
        <v>38</v>
      </c>
      <c r="M133" s="85" t="s">
        <v>380</v>
      </c>
      <c r="N133" s="28" t="s">
        <v>52</v>
      </c>
      <c r="O133" s="105">
        <v>1343.61</v>
      </c>
      <c r="P133" s="106">
        <v>1956.1</v>
      </c>
      <c r="Q133" s="32">
        <v>4370.5</v>
      </c>
      <c r="R133" s="32">
        <v>2414.4</v>
      </c>
      <c r="S133" s="107">
        <v>601</v>
      </c>
      <c r="T133" s="108"/>
      <c r="U133" s="24">
        <v>1102.5</v>
      </c>
      <c r="V133" s="23" t="s">
        <v>381</v>
      </c>
      <c r="W133" s="23" t="s">
        <v>41</v>
      </c>
      <c r="X133" s="104"/>
      <c r="Y133" s="104"/>
      <c r="Z133" s="105">
        <v>95</v>
      </c>
      <c r="AA133" s="34" t="s">
        <v>41</v>
      </c>
      <c r="AB133" s="109"/>
      <c r="AC133" s="109"/>
      <c r="AD133" s="109"/>
      <c r="AE133" s="109"/>
      <c r="AF133" s="109"/>
      <c r="AG133" s="109"/>
      <c r="AH133" s="109"/>
      <c r="AI133" s="63"/>
      <c r="AJ133" s="63"/>
      <c r="AK133" s="63"/>
      <c r="AL133" s="63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38"/>
      <c r="AZ133" s="38"/>
      <c r="BA133" s="38"/>
    </row>
    <row r="134" spans="1:53" ht="14.25" customHeight="1">
      <c r="A134" s="19">
        <v>130</v>
      </c>
      <c r="B134" s="112" t="s">
        <v>382</v>
      </c>
      <c r="C134" s="113">
        <v>5</v>
      </c>
      <c r="D134" s="42" t="s">
        <v>383</v>
      </c>
      <c r="E134" s="41">
        <v>3</v>
      </c>
      <c r="F134" s="42">
        <v>2010</v>
      </c>
      <c r="G134" s="24">
        <v>2127.4</v>
      </c>
      <c r="H134" s="90">
        <v>16814</v>
      </c>
      <c r="I134" s="60"/>
      <c r="J134" s="26" t="s">
        <v>45</v>
      </c>
      <c r="K134" s="104" t="s">
        <v>376</v>
      </c>
      <c r="L134" s="27" t="s">
        <v>38</v>
      </c>
      <c r="M134" s="85" t="s">
        <v>380</v>
      </c>
      <c r="N134" s="28" t="s">
        <v>52</v>
      </c>
      <c r="O134" s="105">
        <v>1241.83</v>
      </c>
      <c r="P134" s="106">
        <v>1460.8</v>
      </c>
      <c r="Q134" s="32">
        <v>3396.9</v>
      </c>
      <c r="R134" s="32">
        <v>1936.1</v>
      </c>
      <c r="S134" s="107">
        <v>466.1</v>
      </c>
      <c r="T134" s="108"/>
      <c r="U134" s="24">
        <v>885.4</v>
      </c>
      <c r="V134" s="23" t="s">
        <v>384</v>
      </c>
      <c r="W134" s="23" t="s">
        <v>41</v>
      </c>
      <c r="X134" s="104"/>
      <c r="Y134" s="104"/>
      <c r="Z134" s="105">
        <v>75</v>
      </c>
      <c r="AA134" s="34" t="s">
        <v>41</v>
      </c>
      <c r="AB134" s="109"/>
      <c r="AC134" s="109"/>
      <c r="AD134" s="109"/>
      <c r="AE134" s="109"/>
      <c r="AF134" s="109"/>
      <c r="AG134" s="109"/>
      <c r="AH134" s="109"/>
      <c r="AI134" s="63"/>
      <c r="AJ134" s="63"/>
      <c r="AK134" s="63"/>
      <c r="AL134" s="63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38"/>
      <c r="AZ134" s="38"/>
      <c r="BA134" s="38"/>
    </row>
    <row r="135" spans="1:53" ht="14.25" customHeight="1">
      <c r="A135" s="19">
        <v>131</v>
      </c>
      <c r="B135" s="112" t="s">
        <v>385</v>
      </c>
      <c r="C135" s="113">
        <v>5</v>
      </c>
      <c r="D135" s="42" t="s">
        <v>383</v>
      </c>
      <c r="E135" s="41">
        <v>3</v>
      </c>
      <c r="F135" s="42">
        <v>2010</v>
      </c>
      <c r="G135" s="24">
        <v>1052.8</v>
      </c>
      <c r="H135" s="90">
        <v>16814</v>
      </c>
      <c r="I135" s="60"/>
      <c r="J135" s="26" t="s">
        <v>45</v>
      </c>
      <c r="K135" s="104" t="s">
        <v>376</v>
      </c>
      <c r="L135" s="27" t="s">
        <v>38</v>
      </c>
      <c r="M135" s="85" t="s">
        <v>380</v>
      </c>
      <c r="N135" s="28" t="s">
        <v>52</v>
      </c>
      <c r="O135" s="114">
        <v>1258.9</v>
      </c>
      <c r="P135" s="106">
        <v>1646.9</v>
      </c>
      <c r="Q135" s="32">
        <v>3493.3</v>
      </c>
      <c r="R135" s="32">
        <v>1846.4</v>
      </c>
      <c r="S135" s="107">
        <v>391.6</v>
      </c>
      <c r="T135" s="108"/>
      <c r="U135" s="24">
        <v>865.7</v>
      </c>
      <c r="V135" s="23" t="s">
        <v>386</v>
      </c>
      <c r="W135" s="23" t="s">
        <v>41</v>
      </c>
      <c r="X135" s="104"/>
      <c r="Y135" s="104"/>
      <c r="Z135" s="105">
        <v>87</v>
      </c>
      <c r="AA135" s="34" t="s">
        <v>41</v>
      </c>
      <c r="AB135" s="109"/>
      <c r="AC135" s="109"/>
      <c r="AD135" s="109"/>
      <c r="AE135" s="109"/>
      <c r="AF135" s="109"/>
      <c r="AG135" s="109"/>
      <c r="AH135" s="109"/>
      <c r="AI135" s="63"/>
      <c r="AJ135" s="63"/>
      <c r="AK135" s="63"/>
      <c r="AL135" s="63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38"/>
      <c r="AZ135" s="38"/>
      <c r="BA135" s="38"/>
    </row>
    <row r="136" spans="1:53" ht="14.25" customHeight="1">
      <c r="A136" s="19">
        <v>132</v>
      </c>
      <c r="B136" s="115" t="s">
        <v>387</v>
      </c>
      <c r="C136" s="116">
        <v>6</v>
      </c>
      <c r="D136" s="117" t="s">
        <v>388</v>
      </c>
      <c r="E136" s="118">
        <v>8</v>
      </c>
      <c r="F136" s="117">
        <v>1985</v>
      </c>
      <c r="G136" s="119">
        <v>1936</v>
      </c>
      <c r="H136" s="119">
        <v>8655</v>
      </c>
      <c r="I136" s="120">
        <v>15649.5</v>
      </c>
      <c r="J136" s="91" t="s">
        <v>45</v>
      </c>
      <c r="K136" s="121" t="s">
        <v>37</v>
      </c>
      <c r="L136" s="122" t="s">
        <v>51</v>
      </c>
      <c r="M136" s="123" t="s">
        <v>57</v>
      </c>
      <c r="N136" s="124" t="s">
        <v>52</v>
      </c>
      <c r="O136" s="125">
        <v>1898.45</v>
      </c>
      <c r="P136" s="126">
        <v>2756.4</v>
      </c>
      <c r="Q136" s="99">
        <v>6605.2</v>
      </c>
      <c r="R136" s="99">
        <v>3848.8</v>
      </c>
      <c r="S136" s="127">
        <v>243.2</v>
      </c>
      <c r="T136" s="128">
        <v>754</v>
      </c>
      <c r="U136" s="119">
        <f>380.5+693.6</f>
        <v>1074.1</v>
      </c>
      <c r="V136" s="29">
        <v>6605.2</v>
      </c>
      <c r="W136" s="29" t="s">
        <v>41</v>
      </c>
      <c r="X136" s="121"/>
      <c r="Y136" s="121"/>
      <c r="Z136" s="125">
        <v>145</v>
      </c>
      <c r="AA136" s="34" t="s">
        <v>41</v>
      </c>
      <c r="AB136" s="121">
        <v>20</v>
      </c>
      <c r="AC136" s="121">
        <v>15</v>
      </c>
      <c r="AD136" s="121">
        <v>15</v>
      </c>
      <c r="AE136" s="121">
        <v>15</v>
      </c>
      <c r="AF136" s="121">
        <v>15</v>
      </c>
      <c r="AG136" s="121">
        <v>15</v>
      </c>
      <c r="AH136" s="121">
        <v>15</v>
      </c>
      <c r="AI136" s="129">
        <v>20</v>
      </c>
      <c r="AJ136" s="130"/>
      <c r="AK136" s="130"/>
      <c r="AL136" s="130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38"/>
      <c r="AZ136" s="38"/>
      <c r="BA136" s="38"/>
    </row>
    <row r="137" spans="1:53" ht="14.25" customHeight="1">
      <c r="A137" s="19">
        <v>133</v>
      </c>
      <c r="B137" s="131" t="s">
        <v>389</v>
      </c>
      <c r="C137" s="116">
        <v>2</v>
      </c>
      <c r="D137" s="132"/>
      <c r="E137" s="118">
        <v>4</v>
      </c>
      <c r="F137" s="117">
        <v>1968</v>
      </c>
      <c r="G137" s="133"/>
      <c r="H137" s="133"/>
      <c r="I137" s="134"/>
      <c r="J137" s="135"/>
      <c r="K137" s="135"/>
      <c r="L137" s="135"/>
      <c r="M137" s="135"/>
      <c r="N137" s="124" t="s">
        <v>293</v>
      </c>
      <c r="O137" s="135"/>
      <c r="P137" s="134"/>
      <c r="Q137" s="136"/>
      <c r="R137" s="136"/>
      <c r="S137" s="137"/>
      <c r="T137" s="137"/>
      <c r="U137" s="133"/>
      <c r="V137" s="137"/>
      <c r="W137" s="137" t="s">
        <v>41</v>
      </c>
      <c r="X137" s="135"/>
      <c r="Y137" s="135"/>
      <c r="Z137" s="134">
        <v>16</v>
      </c>
      <c r="AA137" s="34" t="s">
        <v>41</v>
      </c>
      <c r="AB137" s="34">
        <v>4</v>
      </c>
      <c r="AC137" s="34">
        <v>4</v>
      </c>
      <c r="AD137" s="34">
        <v>4</v>
      </c>
      <c r="AE137" s="34">
        <v>4</v>
      </c>
      <c r="AF137" s="135"/>
      <c r="AG137" s="135"/>
      <c r="AH137" s="135"/>
      <c r="AI137" s="138"/>
      <c r="AJ137" s="138"/>
      <c r="AK137" s="138"/>
      <c r="AL137" s="138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38"/>
      <c r="AZ137" s="38"/>
      <c r="BA137" s="38"/>
    </row>
    <row r="138" spans="1:53" ht="14.25" customHeight="1">
      <c r="A138" s="19">
        <v>134</v>
      </c>
      <c r="B138" s="131" t="s">
        <v>390</v>
      </c>
      <c r="C138" s="116">
        <v>5</v>
      </c>
      <c r="D138" s="132"/>
      <c r="E138" s="118">
        <v>4</v>
      </c>
      <c r="F138" s="117">
        <v>1973</v>
      </c>
      <c r="G138" s="139"/>
      <c r="H138" s="139"/>
      <c r="I138" s="140"/>
      <c r="J138" s="138"/>
      <c r="K138" s="138"/>
      <c r="L138" s="138"/>
      <c r="M138" s="138"/>
      <c r="N138" s="28" t="s">
        <v>52</v>
      </c>
      <c r="O138" s="138"/>
      <c r="P138" s="140"/>
      <c r="Q138" s="140"/>
      <c r="R138" s="140"/>
      <c r="S138" s="139"/>
      <c r="T138" s="139"/>
      <c r="U138" s="139"/>
      <c r="V138" s="139"/>
      <c r="W138" s="139" t="s">
        <v>41</v>
      </c>
      <c r="X138" s="138"/>
      <c r="Y138" s="138"/>
      <c r="Z138" s="140">
        <v>45</v>
      </c>
      <c r="AA138" s="34" t="s">
        <v>41</v>
      </c>
      <c r="AB138" s="138"/>
      <c r="AC138" s="138"/>
      <c r="AD138" s="138"/>
      <c r="AE138" s="138"/>
      <c r="AF138" s="138"/>
      <c r="AG138" s="138"/>
      <c r="AH138" s="138"/>
      <c r="AI138" s="138"/>
      <c r="AJ138" s="138"/>
      <c r="AK138" s="138"/>
      <c r="AL138" s="138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38"/>
      <c r="AZ138" s="38"/>
      <c r="BA138" s="38"/>
    </row>
    <row r="139" spans="1:53" ht="14.25" customHeight="1">
      <c r="A139" s="141">
        <v>135</v>
      </c>
      <c r="B139" s="131" t="s">
        <v>391</v>
      </c>
      <c r="C139" s="116">
        <v>5</v>
      </c>
      <c r="D139" s="132"/>
      <c r="E139" s="118">
        <v>4</v>
      </c>
      <c r="F139" s="117">
        <v>1984</v>
      </c>
      <c r="G139" s="137"/>
      <c r="H139" s="137"/>
      <c r="I139" s="134"/>
      <c r="J139" s="135"/>
      <c r="K139" s="135"/>
      <c r="L139" s="135"/>
      <c r="M139" s="135"/>
      <c r="N139" s="124" t="s">
        <v>52</v>
      </c>
      <c r="O139" s="142"/>
      <c r="P139" s="143"/>
      <c r="Q139" s="143"/>
      <c r="R139" s="143"/>
      <c r="S139" s="137"/>
      <c r="T139" s="137"/>
      <c r="U139" s="137"/>
      <c r="V139" s="137"/>
      <c r="W139" s="137" t="s">
        <v>41</v>
      </c>
      <c r="X139" s="135"/>
      <c r="Y139" s="135"/>
      <c r="Z139" s="134">
        <v>50</v>
      </c>
      <c r="AA139" s="34" t="s">
        <v>41</v>
      </c>
      <c r="AB139" s="34">
        <v>15</v>
      </c>
      <c r="AC139" s="34">
        <v>10</v>
      </c>
      <c r="AD139" s="34">
        <v>10</v>
      </c>
      <c r="AE139" s="34">
        <v>15</v>
      </c>
      <c r="AF139" s="135"/>
      <c r="AG139" s="135"/>
      <c r="AH139" s="135"/>
      <c r="AI139" s="135"/>
      <c r="AJ139" s="135"/>
      <c r="AK139" s="135"/>
      <c r="AL139" s="135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38"/>
      <c r="AZ139" s="38"/>
      <c r="BA139" s="38"/>
    </row>
    <row r="140" spans="1:53" ht="13.5" customHeight="1">
      <c r="A140" s="144"/>
      <c r="B140" s="17"/>
      <c r="C140" s="145"/>
      <c r="D140" s="146"/>
      <c r="E140" s="147"/>
      <c r="F140" s="148"/>
      <c r="G140" s="149"/>
      <c r="H140" s="150"/>
      <c r="I140" s="151"/>
      <c r="J140" s="146"/>
      <c r="N140" s="135" t="s">
        <v>392</v>
      </c>
      <c r="O140" s="152">
        <f>SUM(O4:O139)</f>
        <v>115712.83999999998</v>
      </c>
      <c r="P140" s="153">
        <f>SUM(P4:P139)</f>
        <v>153634.35</v>
      </c>
      <c r="Q140" s="154">
        <f>SUM(Q4:Q139)</f>
        <v>489228.79000000004</v>
      </c>
      <c r="R140" s="154">
        <f>SUM(R4:R139)</f>
        <v>321623.51</v>
      </c>
      <c r="U140" s="155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38"/>
      <c r="AZ140" s="38"/>
      <c r="BA140" s="38"/>
    </row>
    <row r="141" spans="1:53" ht="12.75" customHeight="1">
      <c r="A141" s="144"/>
      <c r="B141" s="17"/>
      <c r="C141" s="18"/>
      <c r="D141" s="156"/>
      <c r="E141" s="147"/>
      <c r="F141" s="148"/>
      <c r="G141" s="149"/>
      <c r="H141" s="150"/>
      <c r="I141" s="151"/>
      <c r="J141" s="156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</row>
    <row r="142" spans="1:54" ht="12.75" customHeight="1">
      <c r="A142" s="144"/>
      <c r="B142" s="17"/>
      <c r="C142" s="18"/>
      <c r="D142" s="156"/>
      <c r="E142" s="147"/>
      <c r="F142" s="148"/>
      <c r="G142" s="149"/>
      <c r="H142" s="150"/>
      <c r="I142" s="151"/>
      <c r="J142" s="156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</row>
    <row r="143" spans="1:10" ht="12.75" customHeight="1">
      <c r="A143" s="144"/>
      <c r="B143" s="17"/>
      <c r="C143" s="145"/>
      <c r="D143" s="157"/>
      <c r="E143" s="147"/>
      <c r="F143" s="148"/>
      <c r="G143" s="149"/>
      <c r="H143" s="150"/>
      <c r="I143" s="151"/>
      <c r="J143" s="157"/>
    </row>
    <row r="144" spans="2:38" ht="12.75" customHeight="1">
      <c r="B144" s="158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  <c r="X144" s="158"/>
      <c r="Y144" s="158"/>
      <c r="Z144" s="158"/>
      <c r="AA144" s="158"/>
      <c r="AB144" s="158"/>
      <c r="AC144" s="158"/>
      <c r="AD144" s="158"/>
      <c r="AE144" s="158"/>
      <c r="AF144" s="158"/>
      <c r="AG144" s="158"/>
      <c r="AH144" s="158"/>
      <c r="AI144" s="158"/>
      <c r="AJ144" s="158"/>
      <c r="AK144" s="158"/>
      <c r="AL144" s="158"/>
    </row>
    <row r="145" spans="2:10" ht="12.75" customHeight="1">
      <c r="B145" s="17"/>
      <c r="C145" s="147"/>
      <c r="D145" s="157"/>
      <c r="E145" s="147"/>
      <c r="F145" s="148"/>
      <c r="G145" s="149"/>
      <c r="H145" s="150"/>
      <c r="I145" s="151"/>
      <c r="J145" s="157"/>
    </row>
    <row r="146" spans="1:40" ht="12.75" customHeight="1">
      <c r="A146" s="2">
        <v>1</v>
      </c>
      <c r="B146" s="20" t="s">
        <v>393</v>
      </c>
      <c r="C146" s="41">
        <v>2</v>
      </c>
      <c r="D146" s="42" t="s">
        <v>394</v>
      </c>
      <c r="E146" s="41">
        <v>2</v>
      </c>
      <c r="F146" s="42">
        <v>1994</v>
      </c>
      <c r="G146" s="24">
        <v>651</v>
      </c>
      <c r="H146" s="24"/>
      <c r="I146" s="60">
        <v>2204.8</v>
      </c>
      <c r="J146" s="26" t="s">
        <v>45</v>
      </c>
      <c r="K146" s="26" t="s">
        <v>395</v>
      </c>
      <c r="L146" s="45" t="s">
        <v>51</v>
      </c>
      <c r="M146" s="46" t="s">
        <v>396</v>
      </c>
      <c r="N146" s="41" t="s">
        <v>293</v>
      </c>
      <c r="O146" s="41">
        <v>537.33</v>
      </c>
      <c r="P146" s="77">
        <v>81</v>
      </c>
      <c r="Q146" s="32">
        <v>632.6</v>
      </c>
      <c r="R146" s="32">
        <v>359.1</v>
      </c>
      <c r="S146" s="49">
        <v>0</v>
      </c>
      <c r="T146" s="50">
        <v>0</v>
      </c>
      <c r="U146" s="24">
        <v>0</v>
      </c>
      <c r="V146" s="42">
        <v>632.6</v>
      </c>
      <c r="W146" s="41" t="s">
        <v>41</v>
      </c>
      <c r="X146" s="26"/>
      <c r="Y146" s="26"/>
      <c r="Z146" s="41">
        <v>12</v>
      </c>
      <c r="AA146" s="34" t="s">
        <v>41</v>
      </c>
      <c r="AB146" s="26">
        <v>6</v>
      </c>
      <c r="AC146" s="94">
        <v>6</v>
      </c>
      <c r="AD146" s="66"/>
      <c r="AE146" s="66"/>
      <c r="AF146" s="66"/>
      <c r="AG146" s="66"/>
      <c r="AH146" s="93"/>
      <c r="AI146" s="63"/>
      <c r="AJ146" s="63"/>
      <c r="AK146" s="63"/>
      <c r="AL146" s="63"/>
      <c r="AN146" s="1" t="s">
        <v>397</v>
      </c>
    </row>
    <row r="147" spans="1:40" ht="12.75" customHeight="1">
      <c r="A147" s="2">
        <v>2</v>
      </c>
      <c r="B147" s="20" t="s">
        <v>398</v>
      </c>
      <c r="C147" s="41">
        <v>2</v>
      </c>
      <c r="D147" s="42" t="s">
        <v>399</v>
      </c>
      <c r="E147" s="41">
        <v>2</v>
      </c>
      <c r="F147" s="42">
        <v>1994</v>
      </c>
      <c r="G147" s="24">
        <v>426</v>
      </c>
      <c r="H147" s="24">
        <v>1273</v>
      </c>
      <c r="I147" s="60">
        <v>2094585</v>
      </c>
      <c r="J147" s="26" t="s">
        <v>45</v>
      </c>
      <c r="K147" s="26" t="s">
        <v>395</v>
      </c>
      <c r="L147" s="45" t="s">
        <v>51</v>
      </c>
      <c r="M147" s="46" t="s">
        <v>136</v>
      </c>
      <c r="N147" s="41" t="s">
        <v>293</v>
      </c>
      <c r="O147" s="41">
        <v>537.33</v>
      </c>
      <c r="P147" s="77">
        <v>86.86</v>
      </c>
      <c r="Q147" s="32">
        <v>618.1</v>
      </c>
      <c r="R147" s="32">
        <v>352.9</v>
      </c>
      <c r="S147" s="49"/>
      <c r="T147" s="50"/>
      <c r="U147" s="24">
        <v>0</v>
      </c>
      <c r="V147" s="42">
        <v>618.1</v>
      </c>
      <c r="W147" s="41" t="s">
        <v>41</v>
      </c>
      <c r="X147" s="26"/>
      <c r="Y147" s="26"/>
      <c r="Z147" s="41">
        <v>12</v>
      </c>
      <c r="AA147" s="34" t="s">
        <v>41</v>
      </c>
      <c r="AB147" s="26">
        <v>6</v>
      </c>
      <c r="AC147" s="94">
        <v>6</v>
      </c>
      <c r="AD147" s="66"/>
      <c r="AE147" s="66"/>
      <c r="AF147" s="66"/>
      <c r="AG147" s="66"/>
      <c r="AH147" s="93"/>
      <c r="AI147" s="63"/>
      <c r="AJ147" s="63"/>
      <c r="AK147" s="63"/>
      <c r="AL147" s="63"/>
      <c r="AN147" s="1" t="s">
        <v>397</v>
      </c>
    </row>
    <row r="148" spans="1:40" ht="12.75" customHeight="1">
      <c r="A148" s="2">
        <v>3</v>
      </c>
      <c r="B148" s="20" t="s">
        <v>400</v>
      </c>
      <c r="C148" s="41">
        <v>2</v>
      </c>
      <c r="D148" s="42" t="s">
        <v>401</v>
      </c>
      <c r="E148" s="41">
        <v>2</v>
      </c>
      <c r="F148" s="42">
        <v>1994</v>
      </c>
      <c r="G148" s="24">
        <v>412.08</v>
      </c>
      <c r="H148" s="24"/>
      <c r="I148" s="60">
        <v>2204826</v>
      </c>
      <c r="J148" s="26" t="s">
        <v>45</v>
      </c>
      <c r="K148" s="26" t="s">
        <v>395</v>
      </c>
      <c r="L148" s="45" t="s">
        <v>51</v>
      </c>
      <c r="M148" s="46" t="s">
        <v>396</v>
      </c>
      <c r="N148" s="41" t="s">
        <v>293</v>
      </c>
      <c r="O148" s="41">
        <v>525.27</v>
      </c>
      <c r="P148" s="77">
        <v>83.18</v>
      </c>
      <c r="Q148" s="32">
        <v>612.3</v>
      </c>
      <c r="R148" s="32">
        <v>353.7</v>
      </c>
      <c r="S148" s="49"/>
      <c r="T148" s="50"/>
      <c r="U148" s="24">
        <v>0</v>
      </c>
      <c r="V148" s="42">
        <v>614.4</v>
      </c>
      <c r="W148" s="41" t="s">
        <v>41</v>
      </c>
      <c r="X148" s="26"/>
      <c r="Y148" s="26"/>
      <c r="Z148" s="41">
        <v>12</v>
      </c>
      <c r="AA148" s="34" t="s">
        <v>41</v>
      </c>
      <c r="AB148" s="66"/>
      <c r="AC148" s="92"/>
      <c r="AD148" s="66"/>
      <c r="AE148" s="66"/>
      <c r="AF148" s="66"/>
      <c r="AG148" s="66"/>
      <c r="AH148" s="93"/>
      <c r="AI148" s="63"/>
      <c r="AJ148" s="63"/>
      <c r="AK148" s="63"/>
      <c r="AL148" s="63"/>
      <c r="AN148" s="1" t="s">
        <v>397</v>
      </c>
    </row>
    <row r="149" spans="1:40" ht="12.75" customHeight="1">
      <c r="A149" s="2">
        <v>4</v>
      </c>
      <c r="B149" s="20" t="s">
        <v>402</v>
      </c>
      <c r="C149" s="41">
        <v>1</v>
      </c>
      <c r="D149" s="42" t="s">
        <v>403</v>
      </c>
      <c r="E149" s="41">
        <v>1</v>
      </c>
      <c r="F149" s="42">
        <v>1917</v>
      </c>
      <c r="G149" s="24">
        <v>79.4</v>
      </c>
      <c r="H149" s="24">
        <v>722</v>
      </c>
      <c r="I149" s="60">
        <v>101.8</v>
      </c>
      <c r="J149" s="26" t="s">
        <v>404</v>
      </c>
      <c r="K149" s="26" t="s">
        <v>395</v>
      </c>
      <c r="L149" s="27" t="s">
        <v>38</v>
      </c>
      <c r="M149" s="46" t="s">
        <v>136</v>
      </c>
      <c r="N149" s="41" t="s">
        <v>293</v>
      </c>
      <c r="O149" s="41">
        <v>110.88</v>
      </c>
      <c r="P149" s="77">
        <v>0</v>
      </c>
      <c r="Q149" s="32">
        <v>73.3</v>
      </c>
      <c r="R149" s="32">
        <v>73.3</v>
      </c>
      <c r="S149" s="49"/>
      <c r="T149" s="50"/>
      <c r="U149" s="24"/>
      <c r="V149" s="42">
        <v>73.5</v>
      </c>
      <c r="W149" s="41" t="s">
        <v>41</v>
      </c>
      <c r="X149" s="26"/>
      <c r="Y149" s="26"/>
      <c r="Z149" s="41">
        <v>3</v>
      </c>
      <c r="AA149" s="34" t="s">
        <v>41</v>
      </c>
      <c r="AB149" s="26">
        <v>3</v>
      </c>
      <c r="AC149" s="66"/>
      <c r="AD149" s="66"/>
      <c r="AE149" s="66"/>
      <c r="AF149" s="66"/>
      <c r="AG149" s="66"/>
      <c r="AH149" s="66"/>
      <c r="AI149" s="63"/>
      <c r="AJ149" s="63"/>
      <c r="AK149" s="63"/>
      <c r="AL149" s="63"/>
      <c r="AN149" s="1" t="s">
        <v>405</v>
      </c>
    </row>
    <row r="150" spans="2:10" ht="12.75" customHeight="1">
      <c r="B150" s="159"/>
      <c r="C150" s="147"/>
      <c r="D150" s="157"/>
      <c r="E150" s="147"/>
      <c r="F150" s="148"/>
      <c r="G150" s="149"/>
      <c r="H150" s="150"/>
      <c r="I150" s="151"/>
      <c r="J150" s="157"/>
    </row>
    <row r="151" spans="2:10" ht="12.75" customHeight="1">
      <c r="B151" s="159"/>
      <c r="C151" s="17"/>
      <c r="D151" s="157"/>
      <c r="E151" s="160"/>
      <c r="F151" s="161"/>
      <c r="G151" s="162"/>
      <c r="H151" s="150"/>
      <c r="I151" s="151"/>
      <c r="J151" s="157"/>
    </row>
    <row r="152" spans="2:10" ht="12.75" customHeight="1">
      <c r="B152" s="159"/>
      <c r="C152" s="17"/>
      <c r="D152" s="157"/>
      <c r="E152" s="160"/>
      <c r="F152" s="162"/>
      <c r="G152" s="162"/>
      <c r="H152" s="150"/>
      <c r="I152" s="151"/>
      <c r="J152" s="157"/>
    </row>
    <row r="153" spans="2:10" ht="12.75" customHeight="1">
      <c r="B153" s="159"/>
      <c r="C153" s="17"/>
      <c r="D153" s="157"/>
      <c r="E153" s="160"/>
      <c r="F153" s="161"/>
      <c r="G153" s="162"/>
      <c r="H153" s="150"/>
      <c r="I153" s="151"/>
      <c r="J153" s="157"/>
    </row>
    <row r="154" spans="2:10" ht="12.75" customHeight="1">
      <c r="B154" s="159"/>
      <c r="C154" s="17"/>
      <c r="D154" s="157"/>
      <c r="E154" s="163"/>
      <c r="F154" s="164"/>
      <c r="G154" s="162"/>
      <c r="H154" s="150"/>
      <c r="I154" s="151"/>
      <c r="J154" s="157"/>
    </row>
    <row r="155" spans="2:10" ht="12.75" customHeight="1">
      <c r="B155" s="159"/>
      <c r="C155" s="17"/>
      <c r="D155" s="157"/>
      <c r="E155" s="163"/>
      <c r="F155" s="164"/>
      <c r="G155" s="162"/>
      <c r="H155" s="150"/>
      <c r="I155" s="151"/>
      <c r="J155" s="157"/>
    </row>
    <row r="156" spans="2:10" ht="12.75" customHeight="1">
      <c r="B156" s="159"/>
      <c r="C156" s="17"/>
      <c r="D156" s="157"/>
      <c r="E156" s="163"/>
      <c r="F156" s="164"/>
      <c r="G156" s="162"/>
      <c r="H156" s="150"/>
      <c r="I156" s="151"/>
      <c r="J156" s="157"/>
    </row>
    <row r="157" spans="2:10" ht="12.75" customHeight="1">
      <c r="B157" s="159"/>
      <c r="C157" s="165"/>
      <c r="D157" s="157"/>
      <c r="E157" s="166"/>
      <c r="F157" s="167"/>
      <c r="G157" s="162"/>
      <c r="H157" s="150"/>
      <c r="I157" s="151"/>
      <c r="J157" s="157"/>
    </row>
    <row r="158" spans="2:10" ht="12.75" customHeight="1">
      <c r="B158" s="17"/>
      <c r="C158" s="17"/>
      <c r="D158" s="157"/>
      <c r="E158" s="163"/>
      <c r="F158" s="164"/>
      <c r="G158" s="162"/>
      <c r="H158" s="150"/>
      <c r="I158" s="151"/>
      <c r="J158" s="157"/>
    </row>
    <row r="159" spans="2:10" ht="12.75" customHeight="1">
      <c r="B159" s="17"/>
      <c r="C159" s="17"/>
      <c r="D159" s="157"/>
      <c r="E159" s="163"/>
      <c r="F159" s="164"/>
      <c r="G159" s="162"/>
      <c r="H159" s="150"/>
      <c r="I159" s="151"/>
      <c r="J159" s="157"/>
    </row>
    <row r="160" spans="2:10" ht="12.75" customHeight="1">
      <c r="B160" s="17"/>
      <c r="C160" s="17"/>
      <c r="D160" s="157"/>
      <c r="E160" s="163"/>
      <c r="F160" s="164"/>
      <c r="G160" s="162"/>
      <c r="H160" s="150"/>
      <c r="I160" s="151"/>
      <c r="J160" s="157"/>
    </row>
    <row r="161" spans="2:10" ht="12.75" customHeight="1">
      <c r="B161" s="17"/>
      <c r="C161" s="17"/>
      <c r="D161" s="157"/>
      <c r="E161" s="163"/>
      <c r="F161" s="164"/>
      <c r="G161" s="162"/>
      <c r="H161" s="150"/>
      <c r="I161" s="151"/>
      <c r="J161" s="157"/>
    </row>
    <row r="162" spans="2:10" ht="12.75" customHeight="1">
      <c r="B162" s="17"/>
      <c r="C162" s="17"/>
      <c r="D162" s="157"/>
      <c r="E162" s="163"/>
      <c r="F162" s="164"/>
      <c r="G162" s="162"/>
      <c r="H162" s="150"/>
      <c r="I162" s="151"/>
      <c r="J162" s="157"/>
    </row>
    <row r="163" spans="2:10" ht="12.75" customHeight="1">
      <c r="B163" s="17"/>
      <c r="C163" s="17"/>
      <c r="D163" s="157"/>
      <c r="E163" s="163"/>
      <c r="F163" s="164"/>
      <c r="G163" s="162"/>
      <c r="H163" s="150"/>
      <c r="I163" s="151"/>
      <c r="J163" s="157"/>
    </row>
    <row r="164" spans="2:10" ht="12.75" customHeight="1">
      <c r="B164" s="17"/>
      <c r="C164" s="17"/>
      <c r="D164" s="157"/>
      <c r="E164" s="163"/>
      <c r="F164" s="162"/>
      <c r="G164" s="162"/>
      <c r="H164" s="150"/>
      <c r="I164" s="151"/>
      <c r="J164" s="157"/>
    </row>
    <row r="165" spans="2:10" ht="12.75" customHeight="1">
      <c r="B165" s="17"/>
      <c r="C165" s="17"/>
      <c r="D165" s="157"/>
      <c r="E165" s="163"/>
      <c r="F165" s="164"/>
      <c r="G165" s="162"/>
      <c r="H165" s="150"/>
      <c r="I165" s="151"/>
      <c r="J165" s="157"/>
    </row>
    <row r="166" spans="2:10" ht="12.75" customHeight="1">
      <c r="B166" s="17"/>
      <c r="C166" s="17"/>
      <c r="D166" s="157"/>
      <c r="E166" s="163"/>
      <c r="F166" s="164"/>
      <c r="G166" s="162"/>
      <c r="H166" s="150"/>
      <c r="I166" s="151"/>
      <c r="J166" s="157"/>
    </row>
    <row r="167" spans="2:10" ht="12.75" customHeight="1">
      <c r="B167" s="17"/>
      <c r="C167" s="17"/>
      <c r="D167" s="157"/>
      <c r="E167" s="163"/>
      <c r="F167" s="164"/>
      <c r="G167" s="162"/>
      <c r="H167" s="150"/>
      <c r="I167" s="151"/>
      <c r="J167" s="157"/>
    </row>
    <row r="168" spans="2:10" ht="12.75" customHeight="1">
      <c r="B168" s="17"/>
      <c r="C168" s="17"/>
      <c r="D168" s="157"/>
      <c r="E168" s="163"/>
      <c r="F168" s="164"/>
      <c r="G168" s="162"/>
      <c r="H168" s="150"/>
      <c r="I168" s="151"/>
      <c r="J168" s="157"/>
    </row>
    <row r="169" spans="2:10" ht="12.75" customHeight="1">
      <c r="B169" s="17"/>
      <c r="C169" s="17"/>
      <c r="D169" s="157"/>
      <c r="E169" s="163"/>
      <c r="F169" s="164"/>
      <c r="G169" s="162"/>
      <c r="H169" s="150"/>
      <c r="I169" s="151"/>
      <c r="J169" s="157"/>
    </row>
    <row r="170" spans="2:10" ht="12.75" customHeight="1">
      <c r="B170" s="17"/>
      <c r="C170" s="17"/>
      <c r="D170" s="157"/>
      <c r="E170" s="163"/>
      <c r="F170" s="164"/>
      <c r="G170" s="162"/>
      <c r="H170" s="150"/>
      <c r="I170" s="151"/>
      <c r="J170" s="157"/>
    </row>
    <row r="171" spans="2:10" ht="12.75" customHeight="1">
      <c r="B171" s="17"/>
      <c r="C171" s="17"/>
      <c r="D171" s="157"/>
      <c r="E171" s="163"/>
      <c r="F171" s="164"/>
      <c r="G171" s="162"/>
      <c r="H171" s="150"/>
      <c r="I171" s="151"/>
      <c r="J171" s="157"/>
    </row>
    <row r="172" spans="2:10" ht="12.75" customHeight="1">
      <c r="B172" s="17"/>
      <c r="C172" s="17"/>
      <c r="D172" s="157"/>
      <c r="E172" s="163"/>
      <c r="F172" s="162"/>
      <c r="G172" s="162"/>
      <c r="H172" s="150"/>
      <c r="I172" s="151"/>
      <c r="J172" s="157"/>
    </row>
    <row r="173" spans="2:10" ht="12.75" customHeight="1">
      <c r="B173" s="17"/>
      <c r="C173" s="17"/>
      <c r="D173" s="157"/>
      <c r="E173" s="163"/>
      <c r="F173" s="164"/>
      <c r="G173" s="162"/>
      <c r="H173" s="150"/>
      <c r="I173" s="151"/>
      <c r="J173" s="157"/>
    </row>
    <row r="174" spans="2:10" ht="12.75" customHeight="1">
      <c r="B174" s="17"/>
      <c r="C174" s="17"/>
      <c r="D174" s="156"/>
      <c r="E174" s="163"/>
      <c r="F174" s="164"/>
      <c r="G174" s="162"/>
      <c r="H174" s="150"/>
      <c r="I174" s="151"/>
      <c r="J174" s="156"/>
    </row>
    <row r="175" spans="2:10" ht="12.75" customHeight="1">
      <c r="B175" s="17"/>
      <c r="C175" s="17"/>
      <c r="D175" s="157"/>
      <c r="E175" s="163"/>
      <c r="F175" s="164"/>
      <c r="G175" s="162"/>
      <c r="H175" s="150"/>
      <c r="I175" s="151"/>
      <c r="J175" s="157"/>
    </row>
    <row r="176" spans="2:10" ht="12.75" customHeight="1">
      <c r="B176" s="17"/>
      <c r="C176" s="17"/>
      <c r="D176" s="157"/>
      <c r="E176" s="163"/>
      <c r="F176" s="164"/>
      <c r="G176" s="162"/>
      <c r="H176" s="150"/>
      <c r="I176" s="151"/>
      <c r="J176" s="157"/>
    </row>
    <row r="177" spans="2:10" ht="12.75" customHeight="1">
      <c r="B177" s="17"/>
      <c r="C177" s="17"/>
      <c r="D177" s="157"/>
      <c r="E177" s="163"/>
      <c r="F177" s="164"/>
      <c r="G177" s="162"/>
      <c r="H177" s="150"/>
      <c r="I177" s="151"/>
      <c r="J177" s="157"/>
    </row>
    <row r="178" spans="2:10" ht="12.75" customHeight="1">
      <c r="B178" s="17"/>
      <c r="C178" s="17"/>
      <c r="D178" s="157"/>
      <c r="E178" s="163"/>
      <c r="F178" s="162"/>
      <c r="G178" s="162"/>
      <c r="H178" s="150"/>
      <c r="I178" s="151"/>
      <c r="J178" s="157"/>
    </row>
    <row r="179" spans="2:10" ht="12.75" customHeight="1">
      <c r="B179" s="17"/>
      <c r="C179" s="168"/>
      <c r="D179" s="157"/>
      <c r="E179" s="163"/>
      <c r="F179" s="162"/>
      <c r="G179" s="162"/>
      <c r="H179" s="150"/>
      <c r="I179" s="151"/>
      <c r="J179" s="157"/>
    </row>
    <row r="180" spans="2:10" ht="12.75" customHeight="1">
      <c r="B180" s="17"/>
      <c r="C180" s="17"/>
      <c r="D180" s="157"/>
      <c r="E180" s="163"/>
      <c r="F180" s="164"/>
      <c r="G180" s="162"/>
      <c r="H180" s="150"/>
      <c r="I180" s="151"/>
      <c r="J180" s="157"/>
    </row>
    <row r="181" spans="2:10" ht="12.75" customHeight="1">
      <c r="B181" s="17"/>
      <c r="C181" s="17"/>
      <c r="D181" s="157"/>
      <c r="E181" s="163"/>
      <c r="F181" s="164"/>
      <c r="G181" s="162"/>
      <c r="H181" s="150"/>
      <c r="I181" s="151"/>
      <c r="J181" s="157"/>
    </row>
    <row r="182" spans="2:10" ht="12.75" customHeight="1">
      <c r="B182" s="17"/>
      <c r="C182" s="17"/>
      <c r="D182" s="157"/>
      <c r="E182" s="163"/>
      <c r="F182" s="164"/>
      <c r="G182" s="162"/>
      <c r="H182" s="150"/>
      <c r="I182" s="151"/>
      <c r="J182" s="18"/>
    </row>
    <row r="183" spans="2:10" ht="12.75" customHeight="1">
      <c r="B183" s="17"/>
      <c r="C183" s="17"/>
      <c r="D183" s="157"/>
      <c r="E183" s="163"/>
      <c r="F183" s="162"/>
      <c r="G183" s="162"/>
      <c r="H183" s="150"/>
      <c r="I183" s="151"/>
      <c r="J183" s="157"/>
    </row>
    <row r="184" spans="2:10" ht="12.75" customHeight="1">
      <c r="B184" s="17"/>
      <c r="C184" s="17"/>
      <c r="D184" s="157"/>
      <c r="E184" s="163"/>
      <c r="F184" s="164"/>
      <c r="G184" s="162"/>
      <c r="H184" s="150"/>
      <c r="I184" s="151"/>
      <c r="J184" s="157"/>
    </row>
    <row r="185" spans="2:10" ht="12.75" customHeight="1">
      <c r="B185" s="17"/>
      <c r="C185" s="17"/>
      <c r="D185" s="157"/>
      <c r="E185" s="163"/>
      <c r="F185" s="164"/>
      <c r="G185" s="162"/>
      <c r="H185" s="150"/>
      <c r="I185" s="151"/>
      <c r="J185" s="157"/>
    </row>
    <row r="186" spans="2:10" ht="12.75" customHeight="1">
      <c r="B186" s="17"/>
      <c r="C186" s="17"/>
      <c r="D186" s="157"/>
      <c r="E186" s="163"/>
      <c r="F186" s="164"/>
      <c r="G186" s="162"/>
      <c r="H186" s="150"/>
      <c r="I186" s="151"/>
      <c r="J186" s="156"/>
    </row>
    <row r="187" spans="2:10" ht="12.75" customHeight="1">
      <c r="B187" s="17"/>
      <c r="C187" s="17"/>
      <c r="D187" s="156"/>
      <c r="E187" s="163"/>
      <c r="F187" s="164"/>
      <c r="G187" s="162"/>
      <c r="H187" s="150"/>
      <c r="I187" s="151"/>
      <c r="J187" s="156"/>
    </row>
    <row r="188" spans="2:10" ht="12.75" customHeight="1">
      <c r="B188" s="17"/>
      <c r="C188" s="17"/>
      <c r="D188" s="156"/>
      <c r="E188" s="163"/>
      <c r="F188" s="164"/>
      <c r="G188" s="162"/>
      <c r="H188" s="150"/>
      <c r="I188" s="151"/>
      <c r="J188" s="156"/>
    </row>
    <row r="189" spans="2:10" ht="12.75" customHeight="1">
      <c r="B189" s="17"/>
      <c r="C189" s="17"/>
      <c r="D189" s="156"/>
      <c r="E189" s="163"/>
      <c r="F189" s="164"/>
      <c r="G189" s="162"/>
      <c r="H189" s="150"/>
      <c r="I189" s="151"/>
      <c r="J189" s="156"/>
    </row>
    <row r="190" spans="2:10" ht="12.75" customHeight="1">
      <c r="B190" s="17"/>
      <c r="C190" s="17"/>
      <c r="D190" s="156"/>
      <c r="E190" s="163"/>
      <c r="F190" s="164"/>
      <c r="G190" s="162"/>
      <c r="H190" s="150"/>
      <c r="I190" s="151"/>
      <c r="J190" s="157"/>
    </row>
    <row r="191" spans="2:10" ht="12.75" customHeight="1">
      <c r="B191" s="17"/>
      <c r="C191" s="17"/>
      <c r="D191" s="157"/>
      <c r="E191" s="166"/>
      <c r="F191" s="162"/>
      <c r="G191" s="162"/>
      <c r="H191" s="150"/>
      <c r="I191" s="151"/>
      <c r="J191" s="157"/>
    </row>
    <row r="192" spans="2:10" ht="12.75" customHeight="1">
      <c r="B192" s="17"/>
      <c r="C192" s="17"/>
      <c r="D192" s="157"/>
      <c r="E192" s="163"/>
      <c r="F192" s="164"/>
      <c r="G192" s="162"/>
      <c r="H192" s="150"/>
      <c r="I192" s="151"/>
      <c r="J192" s="157"/>
    </row>
    <row r="193" spans="2:10" ht="12.75" customHeight="1">
      <c r="B193" s="17"/>
      <c r="C193" s="17"/>
      <c r="D193" s="157"/>
      <c r="E193" s="163"/>
      <c r="F193" s="164"/>
      <c r="G193" s="162"/>
      <c r="H193" s="150"/>
      <c r="I193" s="151"/>
      <c r="J193" s="157"/>
    </row>
    <row r="194" spans="2:10" ht="12.75" customHeight="1">
      <c r="B194" s="17"/>
      <c r="C194" s="17"/>
      <c r="D194" s="156"/>
      <c r="E194" s="163"/>
      <c r="F194" s="162"/>
      <c r="G194" s="162"/>
      <c r="H194" s="150"/>
      <c r="I194" s="151"/>
      <c r="J194" s="156"/>
    </row>
    <row r="195" spans="2:10" ht="12.75" customHeight="1">
      <c r="B195" s="17"/>
      <c r="C195" s="17"/>
      <c r="D195" s="157"/>
      <c r="E195" s="163"/>
      <c r="F195" s="162"/>
      <c r="G195" s="162"/>
      <c r="H195" s="150"/>
      <c r="I195" s="151"/>
      <c r="J195" s="157"/>
    </row>
    <row r="196" spans="2:10" ht="12.75" customHeight="1">
      <c r="B196" s="17"/>
      <c r="C196" s="17"/>
      <c r="D196" s="157"/>
      <c r="E196" s="163"/>
      <c r="F196" s="162"/>
      <c r="G196" s="162"/>
      <c r="H196" s="150"/>
      <c r="I196" s="151"/>
      <c r="J196" s="157"/>
    </row>
    <row r="197" spans="2:10" ht="12.75" customHeight="1">
      <c r="B197" s="17"/>
      <c r="C197" s="17"/>
      <c r="D197" s="157"/>
      <c r="E197" s="163"/>
      <c r="F197" s="164"/>
      <c r="G197" s="162"/>
      <c r="H197" s="150"/>
      <c r="I197" s="151"/>
      <c r="J197" s="157"/>
    </row>
    <row r="198" spans="2:10" ht="12.75" customHeight="1">
      <c r="B198" s="17"/>
      <c r="C198" s="17"/>
      <c r="D198" s="157"/>
      <c r="E198" s="163"/>
      <c r="F198" s="164"/>
      <c r="G198" s="162"/>
      <c r="H198" s="150"/>
      <c r="I198" s="151"/>
      <c r="J198" s="157"/>
    </row>
    <row r="199" spans="2:10" ht="12.75" customHeight="1">
      <c r="B199" s="17"/>
      <c r="C199" s="17"/>
      <c r="D199" s="157"/>
      <c r="E199" s="163"/>
      <c r="F199" s="164"/>
      <c r="G199" s="162"/>
      <c r="H199" s="150"/>
      <c r="I199" s="151"/>
      <c r="J199" s="157"/>
    </row>
    <row r="200" spans="2:10" ht="12.75" customHeight="1">
      <c r="B200" s="17"/>
      <c r="C200" s="17"/>
      <c r="D200" s="157"/>
      <c r="E200" s="163"/>
      <c r="F200" s="164"/>
      <c r="G200" s="162"/>
      <c r="H200" s="150"/>
      <c r="I200" s="151"/>
      <c r="J200" s="157"/>
    </row>
    <row r="201" spans="2:10" ht="12.75" customHeight="1">
      <c r="B201" s="17"/>
      <c r="C201" s="17"/>
      <c r="D201" s="157"/>
      <c r="E201" s="163"/>
      <c r="F201" s="162"/>
      <c r="G201" s="162"/>
      <c r="H201" s="150"/>
      <c r="I201" s="151"/>
      <c r="J201" s="157"/>
    </row>
    <row r="202" spans="2:10" ht="12.75" customHeight="1">
      <c r="B202" s="17"/>
      <c r="C202" s="17"/>
      <c r="D202" s="157"/>
      <c r="E202" s="166"/>
      <c r="F202" s="162"/>
      <c r="G202" s="162"/>
      <c r="H202" s="150"/>
      <c r="I202" s="151"/>
      <c r="J202" s="157"/>
    </row>
    <row r="203" spans="2:10" ht="12.75" customHeight="1">
      <c r="B203" s="17"/>
      <c r="C203" s="17"/>
      <c r="D203" s="156"/>
      <c r="E203" s="163"/>
      <c r="F203" s="164"/>
      <c r="G203" s="162"/>
      <c r="H203" s="150"/>
      <c r="I203" s="151"/>
      <c r="J203" s="156"/>
    </row>
    <row r="204" spans="2:10" ht="12.75" customHeight="1">
      <c r="B204" s="17"/>
      <c r="C204" s="17"/>
      <c r="D204" s="157"/>
      <c r="E204" s="163"/>
      <c r="F204" s="164"/>
      <c r="G204" s="162"/>
      <c r="H204" s="150"/>
      <c r="I204" s="151"/>
      <c r="J204" s="157"/>
    </row>
    <row r="205" spans="2:10" ht="12.75" customHeight="1">
      <c r="B205" s="17"/>
      <c r="C205" s="17"/>
      <c r="D205" s="157"/>
      <c r="E205" s="163"/>
      <c r="F205" s="169"/>
      <c r="G205" s="162"/>
      <c r="H205" s="150"/>
      <c r="I205" s="151"/>
      <c r="J205" s="157"/>
    </row>
    <row r="206" spans="2:10" ht="12.75" customHeight="1">
      <c r="B206" s="17"/>
      <c r="C206" s="17"/>
      <c r="D206" s="157"/>
      <c r="E206" s="163"/>
      <c r="F206" s="164"/>
      <c r="G206" s="162"/>
      <c r="H206" s="150"/>
      <c r="I206" s="151"/>
      <c r="J206" s="157"/>
    </row>
    <row r="207" spans="2:10" ht="12.75" customHeight="1">
      <c r="B207" s="17"/>
      <c r="C207" s="17"/>
      <c r="D207" s="157"/>
      <c r="E207" s="163"/>
      <c r="F207" s="164"/>
      <c r="G207" s="162"/>
      <c r="H207" s="150"/>
      <c r="I207" s="151"/>
      <c r="J207" s="157"/>
    </row>
    <row r="208" spans="2:10" ht="12.75" customHeight="1">
      <c r="B208" s="17"/>
      <c r="C208" s="17"/>
      <c r="D208" s="157"/>
      <c r="E208" s="163"/>
      <c r="F208" s="162"/>
      <c r="G208" s="162"/>
      <c r="H208" s="150"/>
      <c r="I208" s="151"/>
      <c r="J208" s="157"/>
    </row>
    <row r="209" spans="2:10" ht="12.75" customHeight="1">
      <c r="B209" s="17"/>
      <c r="C209" s="17"/>
      <c r="D209" s="156"/>
      <c r="E209" s="163"/>
      <c r="F209" s="162"/>
      <c r="G209" s="162"/>
      <c r="H209" s="150"/>
      <c r="I209" s="151"/>
      <c r="J209" s="156"/>
    </row>
    <row r="210" spans="2:10" ht="12.75" customHeight="1">
      <c r="B210" s="17"/>
      <c r="C210" s="17"/>
      <c r="D210" s="157"/>
      <c r="E210" s="163"/>
      <c r="F210" s="162"/>
      <c r="G210" s="162"/>
      <c r="H210" s="150"/>
      <c r="I210" s="151"/>
      <c r="J210" s="157"/>
    </row>
    <row r="211" spans="2:10" ht="12.75" customHeight="1">
      <c r="B211" s="17"/>
      <c r="C211" s="17"/>
      <c r="D211" s="157"/>
      <c r="E211" s="163"/>
      <c r="F211" s="162"/>
      <c r="G211" s="162"/>
      <c r="H211" s="150"/>
      <c r="I211" s="151"/>
      <c r="J211" s="157"/>
    </row>
    <row r="212" spans="2:10" ht="12.75" customHeight="1">
      <c r="B212" s="17"/>
      <c r="C212" s="17"/>
      <c r="D212" s="157"/>
      <c r="E212" s="163"/>
      <c r="F212" s="162"/>
      <c r="G212" s="162"/>
      <c r="H212" s="150"/>
      <c r="I212" s="151"/>
      <c r="J212" s="157"/>
    </row>
    <row r="213" spans="2:10" ht="12.75" customHeight="1">
      <c r="B213" s="17"/>
      <c r="C213" s="17"/>
      <c r="D213" s="156"/>
      <c r="E213" s="163"/>
      <c r="F213" s="162"/>
      <c r="G213" s="162"/>
      <c r="H213" s="150"/>
      <c r="I213" s="151"/>
      <c r="J213" s="156"/>
    </row>
    <row r="214" spans="2:10" ht="12.75" customHeight="1">
      <c r="B214" s="17"/>
      <c r="C214" s="17"/>
      <c r="D214" s="170"/>
      <c r="E214" s="163"/>
      <c r="F214" s="164"/>
      <c r="G214" s="162"/>
      <c r="H214" s="150"/>
      <c r="I214" s="151"/>
      <c r="J214" s="170"/>
    </row>
    <row r="215" spans="2:10" ht="12.75" customHeight="1">
      <c r="B215" s="17"/>
      <c r="C215" s="17"/>
      <c r="D215" s="157"/>
      <c r="E215" s="163"/>
      <c r="F215" s="162"/>
      <c r="G215" s="162"/>
      <c r="H215" s="150"/>
      <c r="I215" s="151"/>
      <c r="J215" s="157"/>
    </row>
    <row r="216" spans="2:10" ht="12.75" customHeight="1">
      <c r="B216" s="17"/>
      <c r="C216" s="17"/>
      <c r="D216" s="170"/>
      <c r="E216" s="166"/>
      <c r="F216" s="167"/>
      <c r="G216" s="162"/>
      <c r="H216" s="150"/>
      <c r="I216" s="151"/>
      <c r="J216" s="170"/>
    </row>
    <row r="217" spans="2:10" ht="12.75" customHeight="1">
      <c r="B217" s="17"/>
      <c r="C217" s="17"/>
      <c r="D217" s="156"/>
      <c r="E217" s="163"/>
      <c r="F217" s="162"/>
      <c r="G217" s="162"/>
      <c r="H217" s="150"/>
      <c r="I217" s="151"/>
      <c r="J217" s="156"/>
    </row>
    <row r="218" spans="2:10" ht="12.75" customHeight="1">
      <c r="B218" s="17"/>
      <c r="C218" s="17"/>
      <c r="D218" s="157"/>
      <c r="E218" s="171"/>
      <c r="F218" s="162"/>
      <c r="G218" s="162"/>
      <c r="H218" s="150"/>
      <c r="I218" s="151"/>
      <c r="J218" s="157"/>
    </row>
    <row r="219" spans="2:10" ht="12.75" customHeight="1">
      <c r="B219" s="17"/>
      <c r="C219" s="17"/>
      <c r="D219" s="170"/>
      <c r="E219" s="163"/>
      <c r="F219" s="164"/>
      <c r="G219" s="162"/>
      <c r="H219" s="150"/>
      <c r="I219" s="151"/>
      <c r="J219" s="170"/>
    </row>
    <row r="220" spans="2:10" ht="12.75" customHeight="1">
      <c r="B220" s="17"/>
      <c r="C220" s="17"/>
      <c r="D220" s="170"/>
      <c r="E220" s="163"/>
      <c r="F220" s="164"/>
      <c r="G220" s="162"/>
      <c r="H220" s="150"/>
      <c r="I220" s="151"/>
      <c r="J220" s="170"/>
    </row>
    <row r="221" spans="2:10" ht="12.75" customHeight="1">
      <c r="B221" s="17"/>
      <c r="C221" s="17"/>
      <c r="D221" s="157"/>
      <c r="E221" s="163"/>
      <c r="F221" s="164"/>
      <c r="G221" s="162"/>
      <c r="H221" s="150"/>
      <c r="I221" s="151"/>
      <c r="J221" s="157"/>
    </row>
    <row r="222" spans="2:10" ht="12.75" customHeight="1">
      <c r="B222" s="17"/>
      <c r="C222" s="17"/>
      <c r="D222" s="157"/>
      <c r="E222" s="163"/>
      <c r="F222" s="164"/>
      <c r="G222" s="169"/>
      <c r="H222" s="150"/>
      <c r="I222" s="151"/>
      <c r="J222" s="157"/>
    </row>
    <row r="223" spans="2:10" ht="12.75" customHeight="1">
      <c r="B223" s="17"/>
      <c r="C223" s="17"/>
      <c r="D223" s="156"/>
      <c r="E223" s="163"/>
      <c r="F223" s="164"/>
      <c r="G223" s="169"/>
      <c r="H223" s="150"/>
      <c r="I223" s="151"/>
      <c r="J223" s="156"/>
    </row>
    <row r="224" spans="2:10" ht="12.75" customHeight="1">
      <c r="B224" s="17"/>
      <c r="C224" s="17"/>
      <c r="D224" s="156"/>
      <c r="E224" s="163"/>
      <c r="F224" s="164"/>
      <c r="G224" s="162"/>
      <c r="H224" s="150"/>
      <c r="I224" s="151"/>
      <c r="J224" s="156"/>
    </row>
    <row r="225" spans="2:10" ht="12.75" customHeight="1">
      <c r="B225" s="17"/>
      <c r="C225" s="17"/>
      <c r="D225" s="157"/>
      <c r="E225" s="163"/>
      <c r="F225" s="164"/>
      <c r="G225" s="169"/>
      <c r="H225" s="150"/>
      <c r="I225" s="151"/>
      <c r="J225" s="157"/>
    </row>
    <row r="226" spans="2:10" ht="12.75" customHeight="1">
      <c r="B226" s="17"/>
      <c r="C226" s="17"/>
      <c r="D226" s="157"/>
      <c r="E226" s="163"/>
      <c r="F226" s="169"/>
      <c r="G226" s="169"/>
      <c r="H226" s="150"/>
      <c r="I226" s="151"/>
      <c r="J226" s="157"/>
    </row>
    <row r="227" spans="2:10" ht="12.75" customHeight="1">
      <c r="B227" s="17"/>
      <c r="C227" s="17"/>
      <c r="D227" s="157"/>
      <c r="E227" s="163"/>
      <c r="F227" s="164"/>
      <c r="G227" s="162"/>
      <c r="H227" s="150"/>
      <c r="I227" s="151"/>
      <c r="J227" s="157"/>
    </row>
    <row r="228" spans="2:10" ht="12.75" customHeight="1">
      <c r="B228" s="17"/>
      <c r="C228" s="17"/>
      <c r="D228" s="157"/>
      <c r="E228" s="163"/>
      <c r="F228" s="164"/>
      <c r="G228" s="162"/>
      <c r="H228" s="150"/>
      <c r="I228" s="151"/>
      <c r="J228" s="157"/>
    </row>
    <row r="229" spans="2:10" ht="12.75" customHeight="1">
      <c r="B229" s="17"/>
      <c r="C229" s="17"/>
      <c r="D229" s="157"/>
      <c r="E229" s="163"/>
      <c r="F229" s="164"/>
      <c r="G229" s="162"/>
      <c r="H229" s="150"/>
      <c r="I229" s="151"/>
      <c r="J229" s="157"/>
    </row>
    <row r="230" spans="2:10" ht="12.75" customHeight="1">
      <c r="B230" s="17"/>
      <c r="C230" s="17"/>
      <c r="D230" s="157"/>
      <c r="E230" s="163"/>
      <c r="F230" s="164"/>
      <c r="G230" s="162"/>
      <c r="H230" s="150"/>
      <c r="I230" s="151"/>
      <c r="J230" s="157"/>
    </row>
    <row r="231" spans="2:10" ht="12.75" customHeight="1">
      <c r="B231" s="17"/>
      <c r="C231" s="17"/>
      <c r="D231" s="170"/>
      <c r="E231" s="163"/>
      <c r="F231" s="164"/>
      <c r="G231" s="162"/>
      <c r="H231" s="150"/>
      <c r="I231" s="151"/>
      <c r="J231" s="170"/>
    </row>
    <row r="232" spans="2:10" ht="12.75" customHeight="1">
      <c r="B232" s="17"/>
      <c r="C232" s="17"/>
      <c r="D232" s="170"/>
      <c r="E232" s="163"/>
      <c r="F232" s="164"/>
      <c r="G232" s="162"/>
      <c r="H232" s="150"/>
      <c r="I232" s="151"/>
      <c r="J232" s="170"/>
    </row>
    <row r="233" spans="2:10" ht="12.75" customHeight="1">
      <c r="B233" s="17"/>
      <c r="C233" s="17"/>
      <c r="D233" s="170"/>
      <c r="E233" s="163"/>
      <c r="F233" s="164"/>
      <c r="G233" s="162"/>
      <c r="H233" s="150"/>
      <c r="I233" s="151"/>
      <c r="J233" s="170"/>
    </row>
    <row r="234" spans="2:10" ht="12.75" customHeight="1">
      <c r="B234" s="17"/>
      <c r="C234" s="17"/>
      <c r="D234" s="156"/>
      <c r="E234" s="163"/>
      <c r="F234" s="162"/>
      <c r="G234" s="162"/>
      <c r="H234" s="150"/>
      <c r="I234" s="151"/>
      <c r="J234" s="156"/>
    </row>
    <row r="235" spans="2:10" ht="12.75" customHeight="1">
      <c r="B235" s="17"/>
      <c r="C235" s="17"/>
      <c r="D235" s="156"/>
      <c r="E235" s="163"/>
      <c r="F235" s="164"/>
      <c r="G235" s="162"/>
      <c r="H235" s="150"/>
      <c r="I235" s="151"/>
      <c r="J235" s="156"/>
    </row>
    <row r="236" spans="2:10" ht="12.75" customHeight="1">
      <c r="B236" s="17"/>
      <c r="C236" s="17"/>
      <c r="D236" s="156"/>
      <c r="E236" s="163"/>
      <c r="F236" s="164"/>
      <c r="G236" s="162"/>
      <c r="H236" s="150"/>
      <c r="I236" s="151"/>
      <c r="J236" s="156"/>
    </row>
    <row r="237" spans="2:10" ht="12.75" customHeight="1">
      <c r="B237" s="17"/>
      <c r="C237" s="17"/>
      <c r="D237" s="156"/>
      <c r="E237" s="163"/>
      <c r="F237" s="164"/>
      <c r="G237" s="162"/>
      <c r="H237" s="150"/>
      <c r="I237" s="151"/>
      <c r="J237" s="156"/>
    </row>
    <row r="238" spans="2:10" ht="12.75" customHeight="1">
      <c r="B238" s="17"/>
      <c r="C238" s="17"/>
      <c r="D238" s="156"/>
      <c r="E238" s="163"/>
      <c r="F238" s="164"/>
      <c r="G238" s="162"/>
      <c r="H238" s="150"/>
      <c r="I238" s="151"/>
      <c r="J238" s="156"/>
    </row>
    <row r="239" spans="2:10" ht="12.75" customHeight="1">
      <c r="B239" s="17"/>
      <c r="C239" s="17"/>
      <c r="D239" s="157"/>
      <c r="E239" s="166"/>
      <c r="F239" s="162"/>
      <c r="G239" s="162"/>
      <c r="H239" s="150"/>
      <c r="I239" s="151"/>
      <c r="J239" s="157"/>
    </row>
    <row r="240" spans="2:10" ht="12.75" customHeight="1">
      <c r="B240" s="17"/>
      <c r="C240" s="17"/>
      <c r="D240" s="157"/>
      <c r="E240" s="163"/>
      <c r="F240" s="169"/>
      <c r="G240" s="162"/>
      <c r="H240" s="150"/>
      <c r="I240" s="151"/>
      <c r="J240" s="157"/>
    </row>
    <row r="241" spans="2:10" ht="12.75" customHeight="1">
      <c r="B241" s="17"/>
      <c r="C241" s="17"/>
      <c r="D241" s="156"/>
      <c r="E241" s="163"/>
      <c r="F241" s="164"/>
      <c r="G241" s="169"/>
      <c r="H241" s="150"/>
      <c r="I241" s="151"/>
      <c r="J241" s="156"/>
    </row>
    <row r="242" spans="2:10" ht="12.75" customHeight="1">
      <c r="B242" s="17"/>
      <c r="C242" s="17"/>
      <c r="D242" s="157"/>
      <c r="E242" s="163"/>
      <c r="F242" s="162"/>
      <c r="G242" s="169"/>
      <c r="H242" s="150"/>
      <c r="I242" s="151"/>
      <c r="J242" s="157"/>
    </row>
    <row r="243" spans="2:10" ht="12.75" customHeight="1">
      <c r="B243" s="17"/>
      <c r="C243" s="17"/>
      <c r="D243" s="157"/>
      <c r="E243" s="163"/>
      <c r="F243" s="164"/>
      <c r="G243" s="162"/>
      <c r="H243" s="150"/>
      <c r="I243" s="151"/>
      <c r="J243" s="157"/>
    </row>
    <row r="244" spans="2:10" ht="12.75" customHeight="1">
      <c r="B244" s="17"/>
      <c r="C244" s="17"/>
      <c r="D244" s="157"/>
      <c r="E244" s="163"/>
      <c r="F244" s="164"/>
      <c r="G244" s="162"/>
      <c r="H244" s="150"/>
      <c r="I244" s="151"/>
      <c r="J244" s="157"/>
    </row>
    <row r="245" spans="2:10" ht="12.75" customHeight="1">
      <c r="B245" s="17"/>
      <c r="C245" s="17"/>
      <c r="D245" s="157"/>
      <c r="E245" s="163"/>
      <c r="F245" s="164"/>
      <c r="G245" s="162"/>
      <c r="H245" s="150"/>
      <c r="I245" s="151"/>
      <c r="J245" s="157"/>
    </row>
    <row r="246" spans="2:10" ht="12.75" customHeight="1">
      <c r="B246" s="17"/>
      <c r="C246" s="17"/>
      <c r="D246" s="157"/>
      <c r="E246" s="163"/>
      <c r="F246" s="164"/>
      <c r="G246" s="162"/>
      <c r="H246" s="150"/>
      <c r="I246" s="151"/>
      <c r="J246" s="157"/>
    </row>
    <row r="247" spans="2:10" ht="12.75" customHeight="1">
      <c r="B247" s="17"/>
      <c r="C247" s="17"/>
      <c r="D247" s="157"/>
      <c r="E247" s="163"/>
      <c r="F247" s="164"/>
      <c r="G247" s="162"/>
      <c r="H247" s="150"/>
      <c r="I247" s="151"/>
      <c r="J247" s="157"/>
    </row>
    <row r="248" spans="2:10" ht="12.75" customHeight="1">
      <c r="B248" s="17"/>
      <c r="C248" s="17"/>
      <c r="D248" s="157"/>
      <c r="E248" s="163"/>
      <c r="F248" s="164"/>
      <c r="G248" s="162"/>
      <c r="H248" s="150"/>
      <c r="I248" s="151"/>
      <c r="J248" s="157"/>
    </row>
    <row r="249" spans="2:10" ht="12.75" customHeight="1">
      <c r="B249" s="17"/>
      <c r="C249" s="17"/>
      <c r="D249" s="157"/>
      <c r="E249" s="163"/>
      <c r="F249" s="164"/>
      <c r="G249" s="162"/>
      <c r="H249" s="150"/>
      <c r="I249" s="151"/>
      <c r="J249" s="157"/>
    </row>
    <row r="250" spans="2:10" ht="12.75" customHeight="1">
      <c r="B250" s="17"/>
      <c r="C250" s="17"/>
      <c r="D250" s="157"/>
      <c r="E250" s="163"/>
      <c r="F250" s="164"/>
      <c r="G250" s="162"/>
      <c r="H250" s="150"/>
      <c r="I250" s="151"/>
      <c r="J250" s="157"/>
    </row>
    <row r="251" spans="2:10" ht="12.75" customHeight="1">
      <c r="B251" s="17"/>
      <c r="C251" s="17"/>
      <c r="D251" s="157"/>
      <c r="E251" s="163"/>
      <c r="F251" s="169"/>
      <c r="G251" s="169"/>
      <c r="H251" s="150"/>
      <c r="I251" s="151"/>
      <c r="J251" s="157"/>
    </row>
    <row r="252" spans="2:10" ht="12.75" customHeight="1">
      <c r="B252" s="17"/>
      <c r="C252" s="17"/>
      <c r="D252" s="157"/>
      <c r="E252" s="163"/>
      <c r="F252" s="164"/>
      <c r="G252" s="162"/>
      <c r="H252" s="150"/>
      <c r="I252" s="151"/>
      <c r="J252" s="18"/>
    </row>
    <row r="253" spans="2:10" ht="12.75" customHeight="1">
      <c r="B253" s="17"/>
      <c r="C253" s="17"/>
      <c r="D253" s="157"/>
      <c r="E253" s="163"/>
      <c r="F253" s="172"/>
      <c r="G253" s="169"/>
      <c r="H253" s="150"/>
      <c r="I253" s="151"/>
      <c r="J253" s="157"/>
    </row>
    <row r="254" spans="2:10" ht="12.75" customHeight="1">
      <c r="B254" s="17"/>
      <c r="C254" s="17"/>
      <c r="D254" s="157"/>
      <c r="E254" s="163"/>
      <c r="F254" s="164"/>
      <c r="G254" s="162"/>
      <c r="H254" s="150"/>
      <c r="I254" s="151"/>
      <c r="J254" s="157"/>
    </row>
    <row r="255" spans="2:10" ht="12.75" customHeight="1">
      <c r="B255" s="17"/>
      <c r="C255" s="17"/>
      <c r="D255" s="156"/>
      <c r="E255" s="166"/>
      <c r="F255" s="167"/>
      <c r="G255" s="162"/>
      <c r="H255" s="150"/>
      <c r="I255" s="151"/>
      <c r="J255" s="157"/>
    </row>
    <row r="256" spans="2:10" ht="12.75" customHeight="1">
      <c r="B256" s="17"/>
      <c r="C256" s="17"/>
      <c r="D256" s="157"/>
      <c r="E256" s="163"/>
      <c r="F256" s="164"/>
      <c r="G256" s="169"/>
      <c r="H256" s="150"/>
      <c r="I256" s="151"/>
      <c r="J256" s="156"/>
    </row>
    <row r="257" spans="2:10" ht="12.75" customHeight="1">
      <c r="B257" s="17"/>
      <c r="C257" s="17"/>
      <c r="D257" s="156"/>
      <c r="E257" s="163"/>
      <c r="F257" s="164"/>
      <c r="G257" s="162"/>
      <c r="H257" s="150"/>
      <c r="I257" s="151"/>
      <c r="J257" s="157"/>
    </row>
    <row r="258" spans="2:10" ht="12.75" customHeight="1">
      <c r="B258" s="17"/>
      <c r="C258" s="17"/>
      <c r="D258" s="170"/>
      <c r="E258" s="163"/>
      <c r="F258" s="162"/>
      <c r="G258" s="162"/>
      <c r="H258" s="150"/>
      <c r="I258" s="151"/>
      <c r="J258" s="156"/>
    </row>
    <row r="259" spans="2:10" ht="12.75" customHeight="1">
      <c r="B259" s="17"/>
      <c r="C259" s="17"/>
      <c r="D259" s="157"/>
      <c r="E259" s="163"/>
      <c r="F259" s="162"/>
      <c r="G259" s="162"/>
      <c r="H259" s="150"/>
      <c r="I259" s="151"/>
      <c r="J259" s="170"/>
    </row>
    <row r="260" spans="2:10" ht="12.75" customHeight="1">
      <c r="B260" s="17"/>
      <c r="C260" s="17"/>
      <c r="D260" s="157"/>
      <c r="E260" s="163"/>
      <c r="F260" s="164"/>
      <c r="G260" s="162"/>
      <c r="H260" s="150"/>
      <c r="I260" s="151"/>
      <c r="J260" s="157"/>
    </row>
    <row r="261" spans="2:10" ht="12.75" customHeight="1">
      <c r="B261" s="17"/>
      <c r="C261" s="17"/>
      <c r="D261" s="157"/>
      <c r="E261" s="163"/>
      <c r="F261" s="164"/>
      <c r="G261" s="162"/>
      <c r="H261" s="150"/>
      <c r="I261" s="151"/>
      <c r="J261" s="157"/>
    </row>
    <row r="262" spans="2:10" ht="12.75" customHeight="1">
      <c r="B262" s="17"/>
      <c r="C262" s="17"/>
      <c r="D262" s="157"/>
      <c r="E262" s="163"/>
      <c r="F262" s="164"/>
      <c r="G262" s="162"/>
      <c r="H262" s="150"/>
      <c r="I262" s="151"/>
      <c r="J262" s="157"/>
    </row>
    <row r="263" spans="2:10" ht="12.75" customHeight="1">
      <c r="B263" s="17"/>
      <c r="C263" s="17"/>
      <c r="D263" s="156"/>
      <c r="E263" s="173"/>
      <c r="F263" s="174"/>
      <c r="G263" s="162"/>
      <c r="H263" s="150"/>
      <c r="I263" s="151"/>
      <c r="J263" s="157"/>
    </row>
    <row r="264" spans="2:10" ht="12.75" customHeight="1">
      <c r="B264" s="17"/>
      <c r="C264" s="17"/>
      <c r="D264" s="157"/>
      <c r="E264" s="163"/>
      <c r="F264" s="164"/>
      <c r="G264" s="162"/>
      <c r="H264" s="150"/>
      <c r="I264" s="151"/>
      <c r="J264" s="156"/>
    </row>
    <row r="265" spans="2:10" ht="12.75" customHeight="1">
      <c r="B265" s="17"/>
      <c r="C265" s="17"/>
      <c r="D265" s="157"/>
      <c r="E265" s="163"/>
      <c r="F265" s="162"/>
      <c r="G265" s="162"/>
      <c r="H265" s="150"/>
      <c r="I265" s="151"/>
      <c r="J265" s="157"/>
    </row>
    <row r="266" spans="2:10" ht="12.75" customHeight="1">
      <c r="B266" s="17"/>
      <c r="C266" s="17"/>
      <c r="D266" s="170"/>
      <c r="E266" s="163"/>
      <c r="F266" s="169"/>
      <c r="G266" s="169"/>
      <c r="H266" s="150"/>
      <c r="I266" s="151"/>
      <c r="J266" s="157"/>
    </row>
    <row r="267" spans="2:10" ht="12.75" customHeight="1">
      <c r="B267" s="17"/>
      <c r="C267" s="17"/>
      <c r="D267" s="157"/>
      <c r="E267" s="163"/>
      <c r="F267" s="162"/>
      <c r="G267" s="169"/>
      <c r="H267" s="150"/>
      <c r="I267" s="151"/>
      <c r="J267" s="170"/>
    </row>
    <row r="268" spans="2:10" ht="12.75" customHeight="1">
      <c r="B268" s="17"/>
      <c r="C268" s="17"/>
      <c r="D268" s="157"/>
      <c r="E268" s="163"/>
      <c r="F268" s="164"/>
      <c r="G268" s="162"/>
      <c r="H268" s="150"/>
      <c r="I268" s="151"/>
      <c r="J268" s="157"/>
    </row>
    <row r="269" spans="2:10" ht="12.75" customHeight="1">
      <c r="B269" s="17"/>
      <c r="C269" s="17"/>
      <c r="D269" s="156"/>
      <c r="E269" s="163"/>
      <c r="F269" s="164"/>
      <c r="G269" s="162"/>
      <c r="H269" s="150"/>
      <c r="I269" s="151"/>
      <c r="J269" s="157"/>
    </row>
    <row r="270" spans="2:10" ht="12.75" customHeight="1">
      <c r="B270" s="156"/>
      <c r="C270" s="17"/>
      <c r="D270" s="156"/>
      <c r="E270" s="163"/>
      <c r="F270" s="164"/>
      <c r="G270" s="162"/>
      <c r="H270" s="175"/>
      <c r="I270" s="151"/>
      <c r="J270" s="156"/>
    </row>
    <row r="271" spans="2:10" ht="12.75" customHeight="1">
      <c r="B271" s="156"/>
      <c r="C271" s="17"/>
      <c r="D271" s="156"/>
      <c r="E271" s="163"/>
      <c r="F271" s="164"/>
      <c r="G271" s="162"/>
      <c r="H271" s="175"/>
      <c r="I271" s="151"/>
      <c r="J271" s="156"/>
    </row>
    <row r="272" spans="2:10" ht="12.75" customHeight="1">
      <c r="B272" s="156"/>
      <c r="C272" s="17"/>
      <c r="D272" s="156"/>
      <c r="E272" s="163"/>
      <c r="F272" s="162"/>
      <c r="G272" s="162"/>
      <c r="H272" s="175"/>
      <c r="I272" s="151"/>
      <c r="J272" s="156"/>
    </row>
    <row r="273" spans="2:10" ht="12.75" customHeight="1">
      <c r="B273" s="156"/>
      <c r="C273" s="17"/>
      <c r="D273" s="156"/>
      <c r="E273" s="163"/>
      <c r="F273" s="164"/>
      <c r="G273" s="162"/>
      <c r="H273" s="175"/>
      <c r="I273" s="151"/>
      <c r="J273" s="156"/>
    </row>
    <row r="274" spans="2:10" ht="12.75" customHeight="1">
      <c r="B274" s="156"/>
      <c r="C274" s="17"/>
      <c r="D274" s="156"/>
      <c r="E274" s="163"/>
      <c r="F274" s="162"/>
      <c r="G274" s="162"/>
      <c r="H274" s="175"/>
      <c r="I274" s="151"/>
      <c r="J274" s="156"/>
    </row>
    <row r="275" spans="2:10" ht="12.75" customHeight="1">
      <c r="B275" s="156"/>
      <c r="C275" s="17"/>
      <c r="D275" s="157"/>
      <c r="E275" s="163"/>
      <c r="F275" s="162"/>
      <c r="G275" s="162"/>
      <c r="H275" s="175"/>
      <c r="I275" s="151"/>
      <c r="J275" s="156"/>
    </row>
    <row r="276" spans="2:10" ht="12.75" customHeight="1">
      <c r="B276" s="157"/>
      <c r="C276" s="17"/>
      <c r="D276" s="18"/>
      <c r="E276" s="163"/>
      <c r="F276" s="164"/>
      <c r="G276" s="162"/>
      <c r="H276" s="176"/>
      <c r="I276" s="151"/>
      <c r="J276" s="157"/>
    </row>
    <row r="277" spans="3:10" ht="12.75" customHeight="1">
      <c r="C277" s="17"/>
      <c r="D277" s="18"/>
      <c r="E277" s="163"/>
      <c r="F277" s="164"/>
      <c r="G277" s="162"/>
      <c r="H277" s="149"/>
      <c r="I277" s="151"/>
      <c r="J277" s="18"/>
    </row>
    <row r="278" spans="3:10" ht="12.75" customHeight="1">
      <c r="C278" s="17"/>
      <c r="D278" s="18"/>
      <c r="E278" s="163"/>
      <c r="F278" s="164"/>
      <c r="G278" s="162"/>
      <c r="H278" s="149"/>
      <c r="I278" s="151"/>
      <c r="J278" s="18"/>
    </row>
    <row r="279" spans="3:10" ht="12.75" customHeight="1">
      <c r="C279" s="17"/>
      <c r="D279" s="18"/>
      <c r="E279" s="163"/>
      <c r="F279" s="164"/>
      <c r="G279" s="162"/>
      <c r="H279" s="149"/>
      <c r="I279" s="151"/>
      <c r="J279" s="18"/>
    </row>
    <row r="280" spans="3:10" ht="12.75" customHeight="1">
      <c r="C280" s="17"/>
      <c r="D280" s="18"/>
      <c r="E280" s="163"/>
      <c r="F280" s="162"/>
      <c r="G280" s="162"/>
      <c r="H280" s="149"/>
      <c r="I280" s="151"/>
      <c r="J280" s="18"/>
    </row>
    <row r="281" spans="3:10" ht="12.75" customHeight="1">
      <c r="C281" s="156"/>
      <c r="D281" s="18"/>
      <c r="E281" s="163"/>
      <c r="F281" s="164"/>
      <c r="G281" s="162"/>
      <c r="H281" s="149"/>
      <c r="I281" s="151"/>
      <c r="J281" s="18"/>
    </row>
    <row r="282" spans="3:7" ht="12.75" customHeight="1">
      <c r="C282" s="156"/>
      <c r="D282" s="18"/>
      <c r="E282" s="163"/>
      <c r="F282" s="164"/>
      <c r="G282" s="162"/>
    </row>
    <row r="283" spans="3:7" ht="12.75" customHeight="1">
      <c r="C283" s="156"/>
      <c r="D283" s="18"/>
      <c r="E283" s="163"/>
      <c r="F283" s="164"/>
      <c r="G283" s="149"/>
    </row>
    <row r="284" spans="3:7" ht="12.75" customHeight="1">
      <c r="C284" s="156"/>
      <c r="D284" s="18"/>
      <c r="E284" s="163"/>
      <c r="F284" s="164"/>
      <c r="G284" s="162"/>
    </row>
    <row r="285" spans="3:7" ht="12.75" customHeight="1">
      <c r="C285" s="156"/>
      <c r="D285" s="18"/>
      <c r="E285" s="163"/>
      <c r="F285" s="164"/>
      <c r="G285" s="162"/>
    </row>
    <row r="286" spans="3:7" ht="12.75" customHeight="1">
      <c r="C286" s="156"/>
      <c r="D286" s="18"/>
      <c r="E286" s="163"/>
      <c r="F286" s="164"/>
      <c r="G286" s="162"/>
    </row>
    <row r="287" spans="3:7" ht="12.75" customHeight="1">
      <c r="C287" s="157"/>
      <c r="D287" s="18"/>
      <c r="E287" s="163"/>
      <c r="F287" s="164"/>
      <c r="G287" s="162"/>
    </row>
  </sheetData>
  <sheetProtection selectLockedCells="1" selectUnlockedCells="1"/>
  <mergeCells count="31">
    <mergeCell ref="A1:AI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M2"/>
    <mergeCell ref="N2:N3"/>
    <mergeCell ref="O2:O3"/>
    <mergeCell ref="P2:Q2"/>
    <mergeCell ref="S2:U2"/>
    <mergeCell ref="V2:W2"/>
    <mergeCell ref="X2:Y2"/>
    <mergeCell ref="Z2:Z3"/>
    <mergeCell ref="AA2:AA3"/>
    <mergeCell ref="AB2:AL2"/>
    <mergeCell ref="AT2:AX2"/>
    <mergeCell ref="AY2:BA2"/>
    <mergeCell ref="A5:A6"/>
    <mergeCell ref="H5:H6"/>
    <mergeCell ref="G131:G132"/>
    <mergeCell ref="H131:H132"/>
    <mergeCell ref="J131:J132"/>
    <mergeCell ref="O131:O132"/>
    <mergeCell ref="P131:P132"/>
    <mergeCell ref="Q131:Q132"/>
    <mergeCell ref="R131:R132"/>
  </mergeCells>
  <printOptions/>
  <pageMargins left="0.7875" right="0.19652777777777777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49"/>
  <sheetViews>
    <sheetView zoomScale="110" zoomScaleNormal="110" workbookViewId="0" topLeftCell="A15">
      <selection activeCell="A37" sqref="A37"/>
    </sheetView>
  </sheetViews>
  <sheetFormatPr defaultColWidth="9.00390625" defaultRowHeight="12.75"/>
  <cols>
    <col min="2" max="2" width="5.50390625" style="0" customWidth="1"/>
    <col min="3" max="3" width="25.50390625" style="0" customWidth="1"/>
    <col min="4" max="4" width="5.50390625" style="0" customWidth="1"/>
    <col min="5" max="5" width="23.50390625" style="0" customWidth="1"/>
    <col min="6" max="6" width="5.50390625" style="0" customWidth="1"/>
    <col min="7" max="7" width="29.50390625" style="0" customWidth="1"/>
  </cols>
  <sheetData>
    <row r="1" spans="2:7" ht="18.75" customHeight="1">
      <c r="B1" s="177" t="s">
        <v>406</v>
      </c>
      <c r="C1" s="177"/>
      <c r="D1" s="177"/>
      <c r="E1" s="177"/>
      <c r="F1" s="177"/>
      <c r="G1" s="177"/>
    </row>
    <row r="2" spans="2:7" ht="15.75">
      <c r="B2" s="178" t="s">
        <v>407</v>
      </c>
      <c r="C2" s="178" t="s">
        <v>408</v>
      </c>
      <c r="D2" s="178" t="s">
        <v>407</v>
      </c>
      <c r="E2" s="178" t="s">
        <v>408</v>
      </c>
      <c r="F2" s="178" t="s">
        <v>407</v>
      </c>
      <c r="G2" s="178" t="s">
        <v>408</v>
      </c>
    </row>
    <row r="3" spans="2:7" ht="18" customHeight="1">
      <c r="B3" s="178">
        <v>1</v>
      </c>
      <c r="C3" s="179" t="s">
        <v>409</v>
      </c>
      <c r="D3" s="178">
        <v>47</v>
      </c>
      <c r="E3" s="179" t="s">
        <v>169</v>
      </c>
      <c r="F3" s="178">
        <v>93</v>
      </c>
      <c r="G3" s="179" t="s">
        <v>291</v>
      </c>
    </row>
    <row r="4" spans="2:7" ht="15.75">
      <c r="B4" s="178">
        <v>2</v>
      </c>
      <c r="C4" s="179" t="s">
        <v>410</v>
      </c>
      <c r="D4" s="178">
        <v>48</v>
      </c>
      <c r="E4" s="179" t="s">
        <v>173</v>
      </c>
      <c r="F4" s="178">
        <v>94</v>
      </c>
      <c r="G4" s="179" t="s">
        <v>294</v>
      </c>
    </row>
    <row r="5" spans="2:7" ht="15.75">
      <c r="B5" s="178">
        <v>3</v>
      </c>
      <c r="C5" s="179" t="s">
        <v>411</v>
      </c>
      <c r="D5" s="178">
        <v>49</v>
      </c>
      <c r="E5" s="179" t="s">
        <v>174</v>
      </c>
      <c r="F5" s="178">
        <v>95</v>
      </c>
      <c r="G5" s="179" t="s">
        <v>296</v>
      </c>
    </row>
    <row r="6" spans="2:7" ht="15.75">
      <c r="B6" s="178">
        <v>4</v>
      </c>
      <c r="C6" s="179" t="s">
        <v>412</v>
      </c>
      <c r="D6" s="178">
        <v>50</v>
      </c>
      <c r="E6" s="179" t="s">
        <v>176</v>
      </c>
      <c r="F6" s="178">
        <v>96</v>
      </c>
      <c r="G6" s="179" t="s">
        <v>298</v>
      </c>
    </row>
    <row r="7" spans="2:7" ht="15.75">
      <c r="B7" s="178">
        <v>5</v>
      </c>
      <c r="C7" s="179" t="s">
        <v>53</v>
      </c>
      <c r="D7" s="178">
        <v>51</v>
      </c>
      <c r="E7" s="179" t="s">
        <v>178</v>
      </c>
      <c r="F7" s="178">
        <v>97</v>
      </c>
      <c r="G7" s="179" t="s">
        <v>300</v>
      </c>
    </row>
    <row r="8" spans="2:7" ht="15.75">
      <c r="B8" s="178">
        <v>6</v>
      </c>
      <c r="C8" s="179" t="s">
        <v>413</v>
      </c>
      <c r="D8" s="178">
        <v>52</v>
      </c>
      <c r="E8" s="179" t="s">
        <v>180</v>
      </c>
      <c r="F8" s="178">
        <v>98</v>
      </c>
      <c r="G8" s="179" t="s">
        <v>302</v>
      </c>
    </row>
    <row r="9" spans="2:7" ht="15.75">
      <c r="B9" s="178">
        <v>7</v>
      </c>
      <c r="C9" s="180" t="s">
        <v>58</v>
      </c>
      <c r="D9" s="178">
        <v>53</v>
      </c>
      <c r="E9" s="179" t="s">
        <v>182</v>
      </c>
      <c r="F9" s="178">
        <v>99</v>
      </c>
      <c r="G9" s="179" t="s">
        <v>304</v>
      </c>
    </row>
    <row r="10" spans="2:7" ht="15.75">
      <c r="B10" s="178">
        <v>8</v>
      </c>
      <c r="C10" s="179" t="s">
        <v>62</v>
      </c>
      <c r="D10" s="178">
        <v>54</v>
      </c>
      <c r="E10" s="179" t="s">
        <v>186</v>
      </c>
      <c r="F10" s="178">
        <v>100</v>
      </c>
      <c r="G10" s="179" t="s">
        <v>308</v>
      </c>
    </row>
    <row r="11" spans="2:7" ht="15.75">
      <c r="B11" s="178">
        <v>9</v>
      </c>
      <c r="C11" s="179" t="s">
        <v>65</v>
      </c>
      <c r="D11" s="178">
        <v>55</v>
      </c>
      <c r="E11" s="179" t="s">
        <v>188</v>
      </c>
      <c r="F11" s="178">
        <v>101</v>
      </c>
      <c r="G11" s="179" t="s">
        <v>310</v>
      </c>
    </row>
    <row r="12" spans="2:7" ht="15.75">
      <c r="B12" s="178">
        <v>10</v>
      </c>
      <c r="C12" s="179" t="s">
        <v>67</v>
      </c>
      <c r="D12" s="178">
        <v>56</v>
      </c>
      <c r="E12" s="179" t="s">
        <v>201</v>
      </c>
      <c r="F12" s="178">
        <v>102</v>
      </c>
      <c r="G12" s="179" t="s">
        <v>312</v>
      </c>
    </row>
    <row r="13" spans="2:7" ht="15.75">
      <c r="B13" s="178">
        <v>11</v>
      </c>
      <c r="C13" s="179" t="s">
        <v>70</v>
      </c>
      <c r="D13" s="178">
        <v>57</v>
      </c>
      <c r="E13" s="179" t="s">
        <v>205</v>
      </c>
      <c r="F13" s="178">
        <v>103</v>
      </c>
      <c r="G13" s="179" t="s">
        <v>315</v>
      </c>
    </row>
    <row r="14" spans="2:7" ht="15.75">
      <c r="B14" s="178">
        <v>12</v>
      </c>
      <c r="C14" s="179" t="s">
        <v>72</v>
      </c>
      <c r="D14" s="178">
        <v>58</v>
      </c>
      <c r="E14" s="179" t="s">
        <v>207</v>
      </c>
      <c r="F14" s="178">
        <v>104</v>
      </c>
      <c r="G14" s="179" t="s">
        <v>414</v>
      </c>
    </row>
    <row r="15" spans="2:7" ht="15.75">
      <c r="B15" s="178">
        <v>13</v>
      </c>
      <c r="C15" s="179" t="s">
        <v>74</v>
      </c>
      <c r="D15" s="178">
        <v>59</v>
      </c>
      <c r="E15" s="179" t="s">
        <v>209</v>
      </c>
      <c r="F15" s="178">
        <v>105</v>
      </c>
      <c r="G15" s="179" t="s">
        <v>319</v>
      </c>
    </row>
    <row r="16" spans="2:7" ht="15.75">
      <c r="B16" s="178">
        <v>14</v>
      </c>
      <c r="C16" s="179" t="s">
        <v>77</v>
      </c>
      <c r="D16" s="178">
        <v>60</v>
      </c>
      <c r="E16" s="179" t="s">
        <v>211</v>
      </c>
      <c r="F16" s="178">
        <v>106</v>
      </c>
      <c r="G16" s="179" t="s">
        <v>321</v>
      </c>
    </row>
    <row r="17" spans="2:7" ht="15.75">
      <c r="B17" s="178">
        <v>15</v>
      </c>
      <c r="C17" s="179" t="s">
        <v>79</v>
      </c>
      <c r="D17" s="178">
        <v>61</v>
      </c>
      <c r="E17" s="179" t="s">
        <v>213</v>
      </c>
      <c r="F17" s="178">
        <v>107</v>
      </c>
      <c r="G17" s="179" t="s">
        <v>323</v>
      </c>
    </row>
    <row r="18" spans="2:7" ht="15.75">
      <c r="B18" s="178">
        <v>16</v>
      </c>
      <c r="C18" s="179" t="s">
        <v>81</v>
      </c>
      <c r="D18" s="178">
        <v>62</v>
      </c>
      <c r="E18" s="179" t="s">
        <v>215</v>
      </c>
      <c r="F18" s="178">
        <v>108</v>
      </c>
      <c r="G18" s="179" t="s">
        <v>325</v>
      </c>
    </row>
    <row r="19" spans="2:7" ht="15.75">
      <c r="B19" s="178">
        <v>17</v>
      </c>
      <c r="C19" s="179" t="s">
        <v>83</v>
      </c>
      <c r="D19" s="178">
        <v>63</v>
      </c>
      <c r="E19" s="179" t="s">
        <v>218</v>
      </c>
      <c r="F19" s="178">
        <v>109</v>
      </c>
      <c r="G19" s="179" t="s">
        <v>328</v>
      </c>
    </row>
    <row r="20" spans="2:7" ht="15.75">
      <c r="B20" s="178">
        <v>18</v>
      </c>
      <c r="C20" s="179" t="s">
        <v>85</v>
      </c>
      <c r="D20" s="178">
        <v>64</v>
      </c>
      <c r="E20" s="179" t="s">
        <v>220</v>
      </c>
      <c r="F20" s="178">
        <v>110</v>
      </c>
      <c r="G20" s="179" t="s">
        <v>332</v>
      </c>
    </row>
    <row r="21" spans="2:7" ht="15.75">
      <c r="B21" s="178">
        <v>19</v>
      </c>
      <c r="C21" s="179" t="s">
        <v>87</v>
      </c>
      <c r="D21" s="178">
        <v>65</v>
      </c>
      <c r="E21" s="179" t="s">
        <v>223</v>
      </c>
      <c r="F21" s="178">
        <v>111</v>
      </c>
      <c r="G21" s="179" t="s">
        <v>334</v>
      </c>
    </row>
    <row r="22" spans="2:7" ht="15.75">
      <c r="B22" s="178">
        <v>20</v>
      </c>
      <c r="C22" s="179" t="s">
        <v>89</v>
      </c>
      <c r="D22" s="178">
        <v>66</v>
      </c>
      <c r="E22" s="179" t="s">
        <v>227</v>
      </c>
      <c r="F22" s="178">
        <v>112</v>
      </c>
      <c r="G22" s="179" t="s">
        <v>415</v>
      </c>
    </row>
    <row r="23" spans="2:7" ht="15.75">
      <c r="B23" s="178">
        <v>21</v>
      </c>
      <c r="C23" s="179" t="s">
        <v>94</v>
      </c>
      <c r="D23" s="178">
        <v>67</v>
      </c>
      <c r="E23" s="179" t="s">
        <v>229</v>
      </c>
      <c r="F23" s="178">
        <v>113</v>
      </c>
      <c r="G23" s="179" t="s">
        <v>338</v>
      </c>
    </row>
    <row r="24" spans="2:7" ht="15.75">
      <c r="B24" s="178">
        <v>22</v>
      </c>
      <c r="C24" s="179" t="s">
        <v>97</v>
      </c>
      <c r="D24" s="178">
        <v>68</v>
      </c>
      <c r="E24" s="179" t="s">
        <v>231</v>
      </c>
      <c r="F24" s="178">
        <v>114</v>
      </c>
      <c r="G24" s="179" t="s">
        <v>341</v>
      </c>
    </row>
    <row r="25" spans="2:7" ht="15.75">
      <c r="B25" s="178">
        <v>23</v>
      </c>
      <c r="C25" s="179" t="s">
        <v>99</v>
      </c>
      <c r="D25" s="178">
        <v>69</v>
      </c>
      <c r="E25" s="179" t="s">
        <v>233</v>
      </c>
      <c r="F25" s="178">
        <v>115</v>
      </c>
      <c r="G25" s="179" t="s">
        <v>343</v>
      </c>
    </row>
    <row r="26" spans="2:7" ht="15.75">
      <c r="B26" s="178">
        <v>24</v>
      </c>
      <c r="C26" s="179" t="s">
        <v>101</v>
      </c>
      <c r="D26" s="178">
        <v>70</v>
      </c>
      <c r="E26" s="179" t="s">
        <v>236</v>
      </c>
      <c r="F26" s="178">
        <v>116</v>
      </c>
      <c r="G26" s="179" t="s">
        <v>345</v>
      </c>
    </row>
    <row r="27" spans="2:7" ht="15.75">
      <c r="B27" s="178">
        <v>25</v>
      </c>
      <c r="C27" s="179" t="s">
        <v>103</v>
      </c>
      <c r="D27" s="178">
        <v>71</v>
      </c>
      <c r="E27" s="179" t="s">
        <v>241</v>
      </c>
      <c r="F27" s="178">
        <v>117</v>
      </c>
      <c r="G27" s="179" t="s">
        <v>347</v>
      </c>
    </row>
    <row r="28" spans="2:7" ht="15.75">
      <c r="B28" s="178">
        <v>26</v>
      </c>
      <c r="C28" s="179" t="s">
        <v>416</v>
      </c>
      <c r="D28" s="178">
        <v>72</v>
      </c>
      <c r="E28" s="179" t="s">
        <v>243</v>
      </c>
      <c r="F28" s="178">
        <v>118</v>
      </c>
      <c r="G28" s="179" t="s">
        <v>351</v>
      </c>
    </row>
    <row r="29" spans="2:7" ht="15.75">
      <c r="B29" s="178">
        <v>27</v>
      </c>
      <c r="C29" s="179" t="s">
        <v>109</v>
      </c>
      <c r="D29" s="178">
        <v>73</v>
      </c>
      <c r="E29" s="179" t="s">
        <v>247</v>
      </c>
      <c r="F29" s="178">
        <v>119</v>
      </c>
      <c r="G29" s="179" t="s">
        <v>353</v>
      </c>
    </row>
    <row r="30" spans="2:7" ht="15.75">
      <c r="B30" s="178">
        <v>28</v>
      </c>
      <c r="C30" s="179" t="s">
        <v>111</v>
      </c>
      <c r="D30" s="178">
        <v>74</v>
      </c>
      <c r="E30" s="179" t="s">
        <v>249</v>
      </c>
      <c r="F30" s="178">
        <v>120</v>
      </c>
      <c r="G30" s="179" t="s">
        <v>355</v>
      </c>
    </row>
    <row r="31" spans="2:7" ht="15.75">
      <c r="B31" s="178">
        <v>29</v>
      </c>
      <c r="C31" s="179" t="s">
        <v>114</v>
      </c>
      <c r="D31" s="178">
        <v>75</v>
      </c>
      <c r="E31" s="179" t="s">
        <v>252</v>
      </c>
      <c r="F31" s="178">
        <v>121</v>
      </c>
      <c r="G31" s="179" t="s">
        <v>357</v>
      </c>
    </row>
    <row r="32" spans="2:7" ht="15.75">
      <c r="B32" s="178">
        <v>30</v>
      </c>
      <c r="C32" s="179" t="s">
        <v>118</v>
      </c>
      <c r="D32" s="178">
        <v>76</v>
      </c>
      <c r="E32" s="179" t="s">
        <v>255</v>
      </c>
      <c r="F32" s="178">
        <v>122</v>
      </c>
      <c r="G32" s="179" t="s">
        <v>358</v>
      </c>
    </row>
    <row r="33" spans="2:7" ht="15.75">
      <c r="B33" s="178">
        <v>31</v>
      </c>
      <c r="C33" s="179" t="s">
        <v>120</v>
      </c>
      <c r="D33" s="178">
        <v>77</v>
      </c>
      <c r="E33" s="179" t="s">
        <v>257</v>
      </c>
      <c r="F33" s="178">
        <v>123</v>
      </c>
      <c r="G33" s="179" t="s">
        <v>360</v>
      </c>
    </row>
    <row r="34" spans="2:7" ht="15.75">
      <c r="B34" s="178">
        <v>32</v>
      </c>
      <c r="C34" s="179" t="s">
        <v>123</v>
      </c>
      <c r="D34" s="178">
        <v>78</v>
      </c>
      <c r="E34" s="179" t="s">
        <v>260</v>
      </c>
      <c r="F34" s="178">
        <v>124</v>
      </c>
      <c r="G34" s="179" t="s">
        <v>362</v>
      </c>
    </row>
    <row r="35" spans="2:7" ht="15.75">
      <c r="B35" s="178">
        <v>33</v>
      </c>
      <c r="C35" s="179" t="s">
        <v>127</v>
      </c>
      <c r="D35" s="178">
        <v>79</v>
      </c>
      <c r="E35" s="179" t="s">
        <v>261</v>
      </c>
      <c r="F35" s="178">
        <v>125</v>
      </c>
      <c r="G35" s="179" t="s">
        <v>366</v>
      </c>
    </row>
    <row r="36" spans="2:7" ht="15.75">
      <c r="B36" s="178">
        <v>34</v>
      </c>
      <c r="C36" s="179" t="s">
        <v>130</v>
      </c>
      <c r="D36" s="178">
        <v>80</v>
      </c>
      <c r="E36" s="179" t="s">
        <v>264</v>
      </c>
      <c r="F36" s="178">
        <v>126</v>
      </c>
      <c r="G36" s="179" t="s">
        <v>369</v>
      </c>
    </row>
    <row r="37" spans="2:7" ht="16.5" customHeight="1">
      <c r="B37" s="178">
        <v>35</v>
      </c>
      <c r="C37" s="179" t="s">
        <v>133</v>
      </c>
      <c r="D37" s="178">
        <v>81</v>
      </c>
      <c r="E37" s="179" t="s">
        <v>266</v>
      </c>
      <c r="F37" s="178">
        <v>127</v>
      </c>
      <c r="G37" s="181" t="s">
        <v>371</v>
      </c>
    </row>
    <row r="38" spans="2:7" ht="15.75">
      <c r="B38" s="178">
        <v>36</v>
      </c>
      <c r="C38" s="179" t="s">
        <v>139</v>
      </c>
      <c r="D38" s="178">
        <v>82</v>
      </c>
      <c r="E38" s="179" t="s">
        <v>269</v>
      </c>
      <c r="F38" s="178">
        <v>128</v>
      </c>
      <c r="G38" s="181" t="s">
        <v>417</v>
      </c>
    </row>
    <row r="39" spans="2:7" ht="15.75">
      <c r="B39" s="178">
        <v>37</v>
      </c>
      <c r="C39" s="179" t="s">
        <v>143</v>
      </c>
      <c r="D39" s="178">
        <v>83</v>
      </c>
      <c r="E39" s="179" t="s">
        <v>271</v>
      </c>
      <c r="F39" s="178">
        <v>129</v>
      </c>
      <c r="G39" s="182" t="s">
        <v>418</v>
      </c>
    </row>
    <row r="40" spans="2:7" ht="15.75">
      <c r="B40" s="178">
        <v>38</v>
      </c>
      <c r="C40" s="179" t="s">
        <v>147</v>
      </c>
      <c r="D40" s="178">
        <v>84</v>
      </c>
      <c r="E40" s="179" t="s">
        <v>272</v>
      </c>
      <c r="F40" s="178">
        <v>130</v>
      </c>
      <c r="G40" s="182" t="s">
        <v>419</v>
      </c>
    </row>
    <row r="41" spans="2:7" ht="15.75">
      <c r="B41" s="178">
        <v>39</v>
      </c>
      <c r="C41" s="179" t="s">
        <v>150</v>
      </c>
      <c r="D41" s="178">
        <v>85</v>
      </c>
      <c r="E41" s="179" t="s">
        <v>274</v>
      </c>
      <c r="F41" s="178">
        <v>131</v>
      </c>
      <c r="G41" s="182" t="s">
        <v>420</v>
      </c>
    </row>
    <row r="42" spans="2:7" ht="15.75">
      <c r="B42" s="178">
        <v>40</v>
      </c>
      <c r="C42" s="179" t="s">
        <v>152</v>
      </c>
      <c r="D42" s="178">
        <v>86</v>
      </c>
      <c r="E42" s="179" t="s">
        <v>277</v>
      </c>
      <c r="F42" s="178">
        <v>132</v>
      </c>
      <c r="G42" s="183" t="s">
        <v>387</v>
      </c>
    </row>
    <row r="43" spans="2:7" ht="15.75">
      <c r="B43" s="178">
        <v>41</v>
      </c>
      <c r="C43" s="179" t="s">
        <v>421</v>
      </c>
      <c r="D43" s="178">
        <v>87</v>
      </c>
      <c r="E43" s="179" t="s">
        <v>279</v>
      </c>
      <c r="F43" s="178">
        <v>133</v>
      </c>
      <c r="G43" s="181" t="s">
        <v>389</v>
      </c>
    </row>
    <row r="44" spans="2:7" ht="17.25" customHeight="1">
      <c r="B44" s="178">
        <v>42</v>
      </c>
      <c r="C44" s="179" t="s">
        <v>422</v>
      </c>
      <c r="D44" s="178">
        <v>88</v>
      </c>
      <c r="E44" s="179" t="s">
        <v>423</v>
      </c>
      <c r="F44" s="178">
        <v>134</v>
      </c>
      <c r="G44" s="181" t="s">
        <v>390</v>
      </c>
    </row>
    <row r="45" spans="2:7" ht="15.75">
      <c r="B45" s="178">
        <v>43</v>
      </c>
      <c r="C45" s="179" t="s">
        <v>158</v>
      </c>
      <c r="D45" s="178">
        <v>89</v>
      </c>
      <c r="E45" s="179" t="s">
        <v>283</v>
      </c>
      <c r="F45" s="178">
        <v>135</v>
      </c>
      <c r="G45" s="181" t="s">
        <v>391</v>
      </c>
    </row>
    <row r="46" spans="2:6" ht="15.75">
      <c r="B46" s="178">
        <v>44</v>
      </c>
      <c r="C46" s="179" t="s">
        <v>160</v>
      </c>
      <c r="D46" s="178">
        <v>90</v>
      </c>
      <c r="E46" s="179" t="s">
        <v>285</v>
      </c>
      <c r="F46" s="184"/>
    </row>
    <row r="47" spans="2:6" ht="15.75">
      <c r="B47" s="178">
        <v>45</v>
      </c>
      <c r="C47" s="179" t="s">
        <v>162</v>
      </c>
      <c r="D47" s="178">
        <v>91</v>
      </c>
      <c r="E47" s="179" t="s">
        <v>287</v>
      </c>
      <c r="F47" s="184"/>
    </row>
    <row r="48" spans="2:6" ht="17.25" customHeight="1">
      <c r="B48" s="178">
        <v>46</v>
      </c>
      <c r="C48" s="179" t="s">
        <v>165</v>
      </c>
      <c r="D48" s="178">
        <v>92</v>
      </c>
      <c r="E48" s="179" t="s">
        <v>289</v>
      </c>
      <c r="F48" s="184"/>
    </row>
    <row r="49" spans="2:4" ht="15.75">
      <c r="B49" s="185"/>
      <c r="C49" s="185"/>
      <c r="D49" s="185"/>
    </row>
  </sheetData>
  <sheetProtection selectLockedCells="1" selectUnlockedCells="1"/>
  <mergeCells count="1">
    <mergeCell ref="B1:G1"/>
  </mergeCells>
  <printOptions/>
  <pageMargins left="0.2361111111111111" right="0.2361111111111111" top="0.39375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J71"/>
  <sheetViews>
    <sheetView zoomScale="110" zoomScaleNormal="110" workbookViewId="0" topLeftCell="A1">
      <selection activeCell="L69" sqref="L69"/>
    </sheetView>
  </sheetViews>
  <sheetFormatPr defaultColWidth="9.00390625" defaultRowHeight="12.75"/>
  <cols>
    <col min="2" max="2" width="6.50390625" style="0" customWidth="1"/>
    <col min="3" max="3" width="17.50390625" style="0" customWidth="1"/>
    <col min="7" max="7" width="6.75390625" style="0" customWidth="1"/>
    <col min="8" max="8" width="21.75390625" style="0" customWidth="1"/>
    <col min="9" max="9" width="8.50390625" style="0" customWidth="1"/>
  </cols>
  <sheetData>
    <row r="2" spans="2:10" ht="15" customHeight="1">
      <c r="B2" s="186" t="s">
        <v>424</v>
      </c>
      <c r="C2" s="186" t="s">
        <v>425</v>
      </c>
      <c r="D2" s="186" t="s">
        <v>426</v>
      </c>
      <c r="E2" s="186" t="s">
        <v>427</v>
      </c>
      <c r="F2" s="187"/>
      <c r="G2" s="186" t="s">
        <v>424</v>
      </c>
      <c r="H2" s="186" t="s">
        <v>425</v>
      </c>
      <c r="I2" s="186" t="s">
        <v>426</v>
      </c>
      <c r="J2" s="186" t="s">
        <v>427</v>
      </c>
    </row>
    <row r="3" spans="2:10" ht="15">
      <c r="B3" s="186"/>
      <c r="C3" s="186"/>
      <c r="D3" s="186"/>
      <c r="E3" s="186"/>
      <c r="F3" s="187"/>
      <c r="G3" s="186"/>
      <c r="H3" s="186"/>
      <c r="I3" s="186"/>
      <c r="J3" s="186"/>
    </row>
    <row r="4" spans="2:10" ht="15.75">
      <c r="B4" s="186">
        <v>1</v>
      </c>
      <c r="C4" s="188" t="s">
        <v>428</v>
      </c>
      <c r="D4" s="189" t="s">
        <v>429</v>
      </c>
      <c r="E4" s="190">
        <v>5</v>
      </c>
      <c r="F4" s="191"/>
      <c r="G4" s="186">
        <v>46</v>
      </c>
      <c r="H4" s="188" t="s">
        <v>430</v>
      </c>
      <c r="I4" s="189">
        <v>250</v>
      </c>
      <c r="J4" s="189">
        <v>4</v>
      </c>
    </row>
    <row r="5" spans="2:10" ht="15.75">
      <c r="B5" s="186">
        <v>2</v>
      </c>
      <c r="C5" s="188" t="s">
        <v>431</v>
      </c>
      <c r="D5" s="189" t="s">
        <v>432</v>
      </c>
      <c r="E5" s="189">
        <v>2</v>
      </c>
      <c r="F5" s="191"/>
      <c r="G5" s="186">
        <v>47</v>
      </c>
      <c r="H5" s="188" t="s">
        <v>433</v>
      </c>
      <c r="I5" s="189">
        <v>6</v>
      </c>
      <c r="J5" s="189">
        <v>5</v>
      </c>
    </row>
    <row r="6" spans="2:10" ht="15.75">
      <c r="B6" s="186">
        <v>3</v>
      </c>
      <c r="C6" s="188" t="s">
        <v>431</v>
      </c>
      <c r="D6" s="192" t="s">
        <v>434</v>
      </c>
      <c r="E6" s="189">
        <v>2</v>
      </c>
      <c r="F6" s="191"/>
      <c r="G6" s="186">
        <v>48</v>
      </c>
      <c r="H6" s="188" t="s">
        <v>433</v>
      </c>
      <c r="I6" s="189">
        <v>7</v>
      </c>
      <c r="J6" s="189">
        <v>6</v>
      </c>
    </row>
    <row r="7" spans="2:10" ht="15.75">
      <c r="B7" s="186">
        <v>4</v>
      </c>
      <c r="C7" s="188" t="s">
        <v>435</v>
      </c>
      <c r="D7" s="192" t="s">
        <v>436</v>
      </c>
      <c r="E7" s="189">
        <v>2</v>
      </c>
      <c r="F7" s="191"/>
      <c r="G7" s="186">
        <v>49</v>
      </c>
      <c r="H7" s="188" t="s">
        <v>433</v>
      </c>
      <c r="I7" s="189">
        <v>9</v>
      </c>
      <c r="J7" s="189">
        <v>3</v>
      </c>
    </row>
    <row r="8" spans="2:10" ht="15.75">
      <c r="B8" s="186">
        <v>5</v>
      </c>
      <c r="C8" s="188" t="s">
        <v>435</v>
      </c>
      <c r="D8" s="189">
        <v>31</v>
      </c>
      <c r="E8" s="189">
        <v>6</v>
      </c>
      <c r="F8" s="191"/>
      <c r="G8" s="186">
        <v>50</v>
      </c>
      <c r="H8" s="188" t="s">
        <v>433</v>
      </c>
      <c r="I8" s="189">
        <v>13</v>
      </c>
      <c r="J8" s="189">
        <v>6</v>
      </c>
    </row>
    <row r="9" spans="2:10" ht="15.75">
      <c r="B9" s="186">
        <v>6</v>
      </c>
      <c r="C9" s="188" t="s">
        <v>435</v>
      </c>
      <c r="D9" s="189">
        <v>19</v>
      </c>
      <c r="E9" s="189">
        <v>8</v>
      </c>
      <c r="F9" s="191"/>
      <c r="G9" s="186">
        <v>51</v>
      </c>
      <c r="H9" s="188" t="s">
        <v>433</v>
      </c>
      <c r="I9" s="189">
        <v>15</v>
      </c>
      <c r="J9" s="189">
        <v>2</v>
      </c>
    </row>
    <row r="10" spans="2:10" ht="15.75">
      <c r="B10" s="186">
        <v>7</v>
      </c>
      <c r="C10" s="188" t="s">
        <v>435</v>
      </c>
      <c r="D10" s="192" t="s">
        <v>437</v>
      </c>
      <c r="E10" s="189">
        <v>2</v>
      </c>
      <c r="F10" s="191"/>
      <c r="G10" s="186">
        <v>52</v>
      </c>
      <c r="H10" s="188" t="s">
        <v>433</v>
      </c>
      <c r="I10" s="189">
        <v>16</v>
      </c>
      <c r="J10" s="189">
        <v>2</v>
      </c>
    </row>
    <row r="11" spans="2:10" ht="15.75">
      <c r="B11" s="186">
        <v>8</v>
      </c>
      <c r="C11" s="188" t="s">
        <v>438</v>
      </c>
      <c r="D11" s="189">
        <v>1</v>
      </c>
      <c r="E11" s="189">
        <v>4</v>
      </c>
      <c r="F11" s="191"/>
      <c r="G11" s="186">
        <v>53</v>
      </c>
      <c r="H11" s="188" t="s">
        <v>433</v>
      </c>
      <c r="I11" s="189">
        <v>17</v>
      </c>
      <c r="J11" s="189">
        <v>6</v>
      </c>
    </row>
    <row r="12" spans="2:10" ht="15.75">
      <c r="B12" s="186">
        <v>9</v>
      </c>
      <c r="C12" s="188" t="s">
        <v>439</v>
      </c>
      <c r="D12" s="189">
        <v>2</v>
      </c>
      <c r="E12" s="189">
        <v>6</v>
      </c>
      <c r="F12" s="191"/>
      <c r="G12" s="186">
        <v>54</v>
      </c>
      <c r="H12" s="188" t="s">
        <v>433</v>
      </c>
      <c r="I12" s="189">
        <v>18</v>
      </c>
      <c r="J12" s="189">
        <v>1</v>
      </c>
    </row>
    <row r="13" spans="2:10" ht="15.75">
      <c r="B13" s="186">
        <v>10</v>
      </c>
      <c r="C13" s="188" t="s">
        <v>439</v>
      </c>
      <c r="D13" s="189">
        <v>4</v>
      </c>
      <c r="E13" s="189">
        <v>4</v>
      </c>
      <c r="F13" s="191"/>
      <c r="G13" s="186">
        <v>55</v>
      </c>
      <c r="H13" s="188" t="s">
        <v>433</v>
      </c>
      <c r="I13" s="189">
        <v>21</v>
      </c>
      <c r="J13" s="189">
        <v>2</v>
      </c>
    </row>
    <row r="14" spans="2:10" ht="15.75">
      <c r="B14" s="186">
        <v>11</v>
      </c>
      <c r="C14" s="188" t="s">
        <v>439</v>
      </c>
      <c r="D14" s="189">
        <v>5</v>
      </c>
      <c r="E14" s="189">
        <v>4</v>
      </c>
      <c r="F14" s="191"/>
      <c r="G14" s="186">
        <v>56</v>
      </c>
      <c r="H14" s="188" t="s">
        <v>433</v>
      </c>
      <c r="I14" s="189">
        <v>22</v>
      </c>
      <c r="J14" s="189">
        <v>1</v>
      </c>
    </row>
    <row r="15" spans="2:10" ht="15.75">
      <c r="B15" s="186">
        <v>12</v>
      </c>
      <c r="C15" s="188" t="s">
        <v>439</v>
      </c>
      <c r="D15" s="189">
        <v>8</v>
      </c>
      <c r="E15" s="189">
        <v>4</v>
      </c>
      <c r="F15" s="191"/>
      <c r="G15" s="186">
        <v>57</v>
      </c>
      <c r="H15" s="188" t="s">
        <v>433</v>
      </c>
      <c r="I15" s="189">
        <v>24</v>
      </c>
      <c r="J15" s="189">
        <v>4</v>
      </c>
    </row>
    <row r="16" spans="2:10" ht="15.75">
      <c r="B16" s="186">
        <v>13</v>
      </c>
      <c r="C16" s="188" t="s">
        <v>439</v>
      </c>
      <c r="D16" s="189">
        <v>9</v>
      </c>
      <c r="E16" s="189">
        <v>4</v>
      </c>
      <c r="F16" s="191"/>
      <c r="G16" s="186">
        <v>58</v>
      </c>
      <c r="H16" s="188" t="s">
        <v>433</v>
      </c>
      <c r="I16" s="189">
        <v>25</v>
      </c>
      <c r="J16" s="189">
        <v>1</v>
      </c>
    </row>
    <row r="17" spans="2:10" ht="15.75">
      <c r="B17" s="186">
        <v>14</v>
      </c>
      <c r="C17" s="188" t="s">
        <v>439</v>
      </c>
      <c r="D17" s="189">
        <v>12</v>
      </c>
      <c r="E17" s="189">
        <v>4</v>
      </c>
      <c r="F17" s="191"/>
      <c r="G17" s="186">
        <v>59</v>
      </c>
      <c r="H17" s="188" t="s">
        <v>440</v>
      </c>
      <c r="I17" s="189">
        <v>7</v>
      </c>
      <c r="J17" s="189">
        <v>2</v>
      </c>
    </row>
    <row r="18" spans="2:10" ht="15.75">
      <c r="B18" s="186">
        <v>15</v>
      </c>
      <c r="C18" s="188" t="s">
        <v>439</v>
      </c>
      <c r="D18" s="189">
        <v>13</v>
      </c>
      <c r="E18" s="189">
        <v>4</v>
      </c>
      <c r="F18" s="191"/>
      <c r="G18" s="186">
        <v>60</v>
      </c>
      <c r="H18" s="188" t="s">
        <v>440</v>
      </c>
      <c r="I18" s="189">
        <v>9</v>
      </c>
      <c r="J18" s="189">
        <v>2</v>
      </c>
    </row>
    <row r="19" spans="2:10" ht="15.75">
      <c r="B19" s="186">
        <v>16</v>
      </c>
      <c r="C19" s="188" t="s">
        <v>439</v>
      </c>
      <c r="D19" s="189">
        <v>16</v>
      </c>
      <c r="E19" s="189">
        <v>5</v>
      </c>
      <c r="F19" s="191"/>
      <c r="G19" s="186">
        <v>61</v>
      </c>
      <c r="H19" s="188" t="s">
        <v>441</v>
      </c>
      <c r="I19" s="189">
        <v>1</v>
      </c>
      <c r="J19" s="189">
        <v>2</v>
      </c>
    </row>
    <row r="20" spans="2:10" ht="15.75">
      <c r="B20" s="186">
        <v>17</v>
      </c>
      <c r="C20" s="188" t="s">
        <v>439</v>
      </c>
      <c r="D20" s="189">
        <v>17</v>
      </c>
      <c r="E20" s="189">
        <v>4</v>
      </c>
      <c r="F20" s="191"/>
      <c r="G20" s="186">
        <v>62</v>
      </c>
      <c r="H20" s="188" t="s">
        <v>441</v>
      </c>
      <c r="I20" s="189">
        <v>17</v>
      </c>
      <c r="J20" s="189">
        <v>6</v>
      </c>
    </row>
    <row r="21" spans="2:10" ht="15.75">
      <c r="B21" s="186">
        <v>18</v>
      </c>
      <c r="C21" s="188" t="s">
        <v>439</v>
      </c>
      <c r="D21" s="189">
        <v>18</v>
      </c>
      <c r="E21" s="189">
        <v>6</v>
      </c>
      <c r="F21" s="191"/>
      <c r="G21" s="186">
        <v>63</v>
      </c>
      <c r="H21" s="188" t="s">
        <v>442</v>
      </c>
      <c r="I21" s="189">
        <v>7</v>
      </c>
      <c r="J21" s="189">
        <v>1</v>
      </c>
    </row>
    <row r="22" spans="2:10" ht="15.75">
      <c r="B22" s="186">
        <v>19</v>
      </c>
      <c r="C22" s="188" t="s">
        <v>439</v>
      </c>
      <c r="D22" s="189">
        <v>19</v>
      </c>
      <c r="E22" s="189">
        <v>5</v>
      </c>
      <c r="F22" s="191"/>
      <c r="G22" s="186">
        <v>64</v>
      </c>
      <c r="H22" s="188" t="s">
        <v>443</v>
      </c>
      <c r="I22" s="189">
        <v>3</v>
      </c>
      <c r="J22" s="189">
        <v>5</v>
      </c>
    </row>
    <row r="23" spans="2:10" ht="15.75">
      <c r="B23" s="186">
        <v>20</v>
      </c>
      <c r="C23" s="188" t="s">
        <v>439</v>
      </c>
      <c r="D23" s="189">
        <v>34</v>
      </c>
      <c r="E23" s="189">
        <v>4</v>
      </c>
      <c r="F23" s="191"/>
      <c r="G23" s="186">
        <v>65</v>
      </c>
      <c r="H23" s="188" t="s">
        <v>443</v>
      </c>
      <c r="I23" s="189" t="s">
        <v>444</v>
      </c>
      <c r="J23" s="189">
        <v>5</v>
      </c>
    </row>
    <row r="24" spans="2:10" ht="15.75">
      <c r="B24" s="186">
        <v>21</v>
      </c>
      <c r="C24" s="188" t="s">
        <v>439</v>
      </c>
      <c r="D24" s="189">
        <v>36</v>
      </c>
      <c r="E24" s="189">
        <v>5</v>
      </c>
      <c r="F24" s="191"/>
      <c r="G24" s="186">
        <v>66</v>
      </c>
      <c r="H24" s="188" t="s">
        <v>443</v>
      </c>
      <c r="I24" s="189">
        <v>22</v>
      </c>
      <c r="J24" s="189">
        <v>5</v>
      </c>
    </row>
    <row r="25" spans="2:10" ht="15.75">
      <c r="B25" s="186">
        <v>22</v>
      </c>
      <c r="C25" s="188" t="s">
        <v>439</v>
      </c>
      <c r="D25" s="189">
        <v>37</v>
      </c>
      <c r="E25" s="189">
        <v>5</v>
      </c>
      <c r="F25" s="191"/>
      <c r="G25" s="186">
        <v>67</v>
      </c>
      <c r="H25" s="188" t="s">
        <v>443</v>
      </c>
      <c r="I25" s="189">
        <v>30</v>
      </c>
      <c r="J25" s="189">
        <v>5</v>
      </c>
    </row>
    <row r="26" spans="2:10" ht="15.75">
      <c r="B26" s="186">
        <v>23</v>
      </c>
      <c r="C26" s="188" t="s">
        <v>439</v>
      </c>
      <c r="D26" s="189">
        <v>38</v>
      </c>
      <c r="E26" s="189">
        <v>4</v>
      </c>
      <c r="F26" s="191"/>
      <c r="G26" s="186">
        <v>68</v>
      </c>
      <c r="H26" s="188" t="s">
        <v>445</v>
      </c>
      <c r="I26" s="189">
        <v>59</v>
      </c>
      <c r="J26" s="189">
        <v>1</v>
      </c>
    </row>
    <row r="27" spans="2:10" ht="15.75">
      <c r="B27" s="186">
        <v>24</v>
      </c>
      <c r="C27" s="188" t="s">
        <v>439</v>
      </c>
      <c r="D27" s="189">
        <v>40</v>
      </c>
      <c r="E27" s="189">
        <v>4</v>
      </c>
      <c r="F27" s="191"/>
      <c r="G27" s="186">
        <v>69</v>
      </c>
      <c r="H27" s="188" t="s">
        <v>446</v>
      </c>
      <c r="I27" s="189">
        <v>14</v>
      </c>
      <c r="J27" s="189">
        <v>2</v>
      </c>
    </row>
    <row r="28" spans="2:10" ht="15.75">
      <c r="B28" s="186">
        <v>25</v>
      </c>
      <c r="C28" s="188" t="s">
        <v>439</v>
      </c>
      <c r="D28" s="189">
        <v>42</v>
      </c>
      <c r="E28" s="189">
        <v>4</v>
      </c>
      <c r="F28" s="191"/>
      <c r="G28" s="186">
        <v>70</v>
      </c>
      <c r="H28" s="188" t="s">
        <v>447</v>
      </c>
      <c r="I28" s="189">
        <v>1</v>
      </c>
      <c r="J28" s="189">
        <v>2</v>
      </c>
    </row>
    <row r="29" spans="2:10" ht="15.75">
      <c r="B29" s="186">
        <v>26</v>
      </c>
      <c r="C29" s="188" t="s">
        <v>439</v>
      </c>
      <c r="D29" s="189">
        <v>58</v>
      </c>
      <c r="E29" s="189">
        <v>3</v>
      </c>
      <c r="F29" s="191"/>
      <c r="G29" s="186">
        <v>71</v>
      </c>
      <c r="H29" s="188" t="s">
        <v>447</v>
      </c>
      <c r="I29" s="189">
        <v>2</v>
      </c>
      <c r="J29" s="189">
        <v>2</v>
      </c>
    </row>
    <row r="30" spans="2:10" ht="15.75">
      <c r="B30" s="186">
        <v>27</v>
      </c>
      <c r="C30" s="188" t="s">
        <v>439</v>
      </c>
      <c r="D30" s="189">
        <v>61</v>
      </c>
      <c r="E30" s="189">
        <v>6</v>
      </c>
      <c r="F30" s="191"/>
      <c r="G30" s="186">
        <v>72</v>
      </c>
      <c r="H30" s="188" t="s">
        <v>447</v>
      </c>
      <c r="I30" s="189">
        <v>3</v>
      </c>
      <c r="J30" s="189">
        <v>2</v>
      </c>
    </row>
    <row r="31" spans="2:10" ht="15.75">
      <c r="B31" s="186">
        <v>28</v>
      </c>
      <c r="C31" s="188" t="s">
        <v>439</v>
      </c>
      <c r="D31" s="189">
        <v>64</v>
      </c>
      <c r="E31" s="189">
        <v>4</v>
      </c>
      <c r="F31" s="191"/>
      <c r="G31" s="186">
        <v>73</v>
      </c>
      <c r="H31" s="188" t="s">
        <v>448</v>
      </c>
      <c r="I31" s="189">
        <v>6</v>
      </c>
      <c r="J31" s="189">
        <v>4</v>
      </c>
    </row>
    <row r="32" spans="2:10" ht="15.75">
      <c r="B32" s="186">
        <v>29</v>
      </c>
      <c r="C32" s="188" t="s">
        <v>439</v>
      </c>
      <c r="D32" s="189">
        <v>74</v>
      </c>
      <c r="E32" s="189">
        <v>2</v>
      </c>
      <c r="F32" s="191"/>
      <c r="G32" s="186">
        <v>74</v>
      </c>
      <c r="H32" s="188" t="s">
        <v>448</v>
      </c>
      <c r="I32" s="189">
        <v>7</v>
      </c>
      <c r="J32" s="189">
        <v>4</v>
      </c>
    </row>
    <row r="33" spans="2:10" ht="15.75">
      <c r="B33" s="186">
        <v>30</v>
      </c>
      <c r="C33" s="188" t="s">
        <v>439</v>
      </c>
      <c r="D33" s="189">
        <v>71</v>
      </c>
      <c r="E33" s="189">
        <v>2</v>
      </c>
      <c r="F33" s="191"/>
      <c r="G33" s="186">
        <v>75</v>
      </c>
      <c r="H33" s="188" t="s">
        <v>448</v>
      </c>
      <c r="I33" s="189">
        <v>11</v>
      </c>
      <c r="J33" s="189">
        <v>6</v>
      </c>
    </row>
    <row r="34" spans="2:10" ht="15.75">
      <c r="B34" s="186">
        <v>31</v>
      </c>
      <c r="C34" s="188" t="s">
        <v>439</v>
      </c>
      <c r="D34" s="189">
        <v>78</v>
      </c>
      <c r="E34" s="189">
        <v>4</v>
      </c>
      <c r="F34" s="191"/>
      <c r="G34" s="186">
        <v>76</v>
      </c>
      <c r="H34" s="188" t="s">
        <v>448</v>
      </c>
      <c r="I34" s="189">
        <v>14</v>
      </c>
      <c r="J34" s="189">
        <v>6</v>
      </c>
    </row>
    <row r="35" spans="2:10" ht="15.75">
      <c r="B35" s="186">
        <v>32</v>
      </c>
      <c r="C35" s="188" t="s">
        <v>449</v>
      </c>
      <c r="D35" s="189">
        <v>3</v>
      </c>
      <c r="E35" s="189">
        <v>3</v>
      </c>
      <c r="F35" s="191"/>
      <c r="G35" s="186">
        <v>77</v>
      </c>
      <c r="H35" s="188" t="s">
        <v>448</v>
      </c>
      <c r="I35" s="189">
        <v>15</v>
      </c>
      <c r="J35" s="189">
        <v>3</v>
      </c>
    </row>
    <row r="36" spans="2:10" ht="15.75">
      <c r="B36" s="186">
        <v>33</v>
      </c>
      <c r="C36" s="188" t="s">
        <v>449</v>
      </c>
      <c r="D36" s="189">
        <v>5</v>
      </c>
      <c r="E36" s="189">
        <v>6</v>
      </c>
      <c r="F36" s="191"/>
      <c r="G36" s="186">
        <v>78</v>
      </c>
      <c r="H36" s="188" t="s">
        <v>448</v>
      </c>
      <c r="I36" s="189">
        <v>38</v>
      </c>
      <c r="J36" s="189">
        <v>4</v>
      </c>
    </row>
    <row r="37" spans="2:10" ht="15.75">
      <c r="B37" s="186">
        <v>34</v>
      </c>
      <c r="C37" s="188" t="s">
        <v>450</v>
      </c>
      <c r="D37" s="189">
        <v>12</v>
      </c>
      <c r="E37" s="189">
        <v>2</v>
      </c>
      <c r="F37" s="191"/>
      <c r="G37" s="186">
        <v>79</v>
      </c>
      <c r="H37" s="188" t="s">
        <v>451</v>
      </c>
      <c r="I37" s="189">
        <v>5</v>
      </c>
      <c r="J37" s="189">
        <v>6</v>
      </c>
    </row>
    <row r="38" spans="2:10" ht="15.75" customHeight="1">
      <c r="B38" s="186">
        <v>35</v>
      </c>
      <c r="C38" s="188" t="s">
        <v>452</v>
      </c>
      <c r="D38" s="189">
        <v>28</v>
      </c>
      <c r="E38" s="189" t="s">
        <v>453</v>
      </c>
      <c r="F38" s="191"/>
      <c r="G38" s="186">
        <v>80</v>
      </c>
      <c r="H38" s="188" t="s">
        <v>451</v>
      </c>
      <c r="I38" s="189">
        <v>18</v>
      </c>
      <c r="J38" s="189">
        <v>5</v>
      </c>
    </row>
    <row r="39" spans="2:10" ht="15.75">
      <c r="B39" s="186">
        <v>36</v>
      </c>
      <c r="C39" s="188" t="s">
        <v>454</v>
      </c>
      <c r="D39" s="189">
        <v>2</v>
      </c>
      <c r="E39" s="189">
        <v>4</v>
      </c>
      <c r="F39" s="191"/>
      <c r="G39" s="186">
        <v>81</v>
      </c>
      <c r="H39" s="188" t="s">
        <v>451</v>
      </c>
      <c r="I39" s="189" t="s">
        <v>455</v>
      </c>
      <c r="J39" s="189">
        <v>6</v>
      </c>
    </row>
    <row r="40" spans="2:10" ht="15.75">
      <c r="B40" s="186">
        <v>37</v>
      </c>
      <c r="C40" s="188" t="s">
        <v>454</v>
      </c>
      <c r="D40" s="189">
        <v>5</v>
      </c>
      <c r="E40" s="189">
        <v>3</v>
      </c>
      <c r="F40" s="191"/>
      <c r="G40" s="186">
        <v>82</v>
      </c>
      <c r="H40" s="188" t="s">
        <v>451</v>
      </c>
      <c r="I40" s="189">
        <v>66</v>
      </c>
      <c r="J40" s="189">
        <v>6</v>
      </c>
    </row>
    <row r="41" spans="2:10" ht="15.75">
      <c r="B41" s="186">
        <v>38</v>
      </c>
      <c r="C41" s="188" t="s">
        <v>456</v>
      </c>
      <c r="D41" s="189">
        <v>8</v>
      </c>
      <c r="E41" s="189">
        <v>2</v>
      </c>
      <c r="F41" s="191"/>
      <c r="G41" s="186">
        <v>83</v>
      </c>
      <c r="H41" s="188" t="s">
        <v>451</v>
      </c>
      <c r="I41" s="189">
        <v>68</v>
      </c>
      <c r="J41" s="189">
        <v>5</v>
      </c>
    </row>
    <row r="42" spans="2:10" ht="15.75">
      <c r="B42" s="186">
        <v>39</v>
      </c>
      <c r="C42" s="188" t="s">
        <v>456</v>
      </c>
      <c r="D42" s="189">
        <v>9</v>
      </c>
      <c r="E42" s="189">
        <v>2</v>
      </c>
      <c r="F42" s="191"/>
      <c r="G42" s="186">
        <v>84</v>
      </c>
      <c r="H42" s="188" t="s">
        <v>451</v>
      </c>
      <c r="I42" s="189">
        <v>75</v>
      </c>
      <c r="J42" s="189">
        <v>4</v>
      </c>
    </row>
    <row r="43" spans="2:10" ht="15.75">
      <c r="B43" s="186">
        <v>40</v>
      </c>
      <c r="C43" s="188" t="s">
        <v>456</v>
      </c>
      <c r="D43" s="189">
        <v>11</v>
      </c>
      <c r="E43" s="189">
        <v>2</v>
      </c>
      <c r="F43" s="191"/>
      <c r="G43" s="186">
        <v>85</v>
      </c>
      <c r="H43" s="188" t="s">
        <v>457</v>
      </c>
      <c r="I43" s="189">
        <v>44</v>
      </c>
      <c r="J43" s="189">
        <v>4</v>
      </c>
    </row>
    <row r="44" spans="2:10" ht="15.75">
      <c r="B44" s="186">
        <v>41</v>
      </c>
      <c r="C44" s="188" t="s">
        <v>456</v>
      </c>
      <c r="D44" s="189" t="s">
        <v>458</v>
      </c>
      <c r="E44" s="189">
        <v>2</v>
      </c>
      <c r="F44" s="191"/>
      <c r="G44" s="186">
        <v>86</v>
      </c>
      <c r="H44" s="188" t="s">
        <v>457</v>
      </c>
      <c r="I44" s="189">
        <v>55</v>
      </c>
      <c r="J44" s="189">
        <v>1</v>
      </c>
    </row>
    <row r="45" spans="2:10" ht="15.75">
      <c r="B45" s="186">
        <v>42</v>
      </c>
      <c r="C45" s="188" t="s">
        <v>459</v>
      </c>
      <c r="D45" s="189" t="s">
        <v>460</v>
      </c>
      <c r="E45" s="189">
        <v>2</v>
      </c>
      <c r="F45" s="191"/>
      <c r="G45" s="186">
        <v>87</v>
      </c>
      <c r="H45" s="188" t="s">
        <v>457</v>
      </c>
      <c r="I45" s="189">
        <v>92</v>
      </c>
      <c r="J45" s="189">
        <v>6</v>
      </c>
    </row>
    <row r="46" spans="2:10" ht="15.75">
      <c r="B46" s="186">
        <v>43</v>
      </c>
      <c r="C46" s="193" t="s">
        <v>461</v>
      </c>
      <c r="D46" s="194">
        <v>5</v>
      </c>
      <c r="E46" s="194">
        <v>4</v>
      </c>
      <c r="F46" s="191"/>
      <c r="G46" s="186">
        <v>88</v>
      </c>
      <c r="H46" s="188" t="s">
        <v>457</v>
      </c>
      <c r="I46" s="189">
        <v>94</v>
      </c>
      <c r="J46" s="189">
        <v>4</v>
      </c>
    </row>
    <row r="47" spans="2:10" ht="15.75">
      <c r="B47" s="186">
        <v>44</v>
      </c>
      <c r="C47" s="188" t="s">
        <v>462</v>
      </c>
      <c r="D47" s="189">
        <v>37</v>
      </c>
      <c r="E47" s="189">
        <v>6</v>
      </c>
      <c r="F47" s="191"/>
      <c r="G47" s="186">
        <v>89</v>
      </c>
      <c r="H47" s="188" t="s">
        <v>457</v>
      </c>
      <c r="I47" s="189" t="s">
        <v>463</v>
      </c>
      <c r="J47" s="189">
        <v>4</v>
      </c>
    </row>
    <row r="48" spans="2:10" ht="15.75">
      <c r="B48" s="186">
        <v>45</v>
      </c>
      <c r="C48" s="188" t="s">
        <v>464</v>
      </c>
      <c r="D48" s="189">
        <v>75</v>
      </c>
      <c r="E48" s="189">
        <v>6</v>
      </c>
      <c r="F48" s="191"/>
      <c r="G48" s="186">
        <v>90</v>
      </c>
      <c r="H48" s="188" t="s">
        <v>457</v>
      </c>
      <c r="I48" s="189">
        <v>118</v>
      </c>
      <c r="J48" s="189">
        <v>7</v>
      </c>
    </row>
    <row r="49" spans="2:10" ht="15.75">
      <c r="B49" s="186">
        <v>91</v>
      </c>
      <c r="C49" s="188" t="s">
        <v>464</v>
      </c>
      <c r="D49" s="189">
        <v>77</v>
      </c>
      <c r="E49" s="189">
        <v>8</v>
      </c>
      <c r="F49" s="191"/>
      <c r="G49" s="186">
        <v>114</v>
      </c>
      <c r="H49" s="188" t="s">
        <v>465</v>
      </c>
      <c r="I49" s="189">
        <v>5</v>
      </c>
      <c r="J49" s="189">
        <v>6</v>
      </c>
    </row>
    <row r="50" spans="2:10" ht="15.75">
      <c r="B50" s="186">
        <v>92</v>
      </c>
      <c r="C50" s="188" t="s">
        <v>466</v>
      </c>
      <c r="D50" s="192" t="s">
        <v>467</v>
      </c>
      <c r="E50" s="189">
        <v>1</v>
      </c>
      <c r="F50" s="191"/>
      <c r="G50" s="186">
        <v>115</v>
      </c>
      <c r="H50" s="188" t="s">
        <v>468</v>
      </c>
      <c r="I50" s="189">
        <v>5</v>
      </c>
      <c r="J50" s="189">
        <v>2</v>
      </c>
    </row>
    <row r="51" spans="2:10" ht="15.75">
      <c r="B51" s="186">
        <v>93</v>
      </c>
      <c r="C51" s="188" t="s">
        <v>466</v>
      </c>
      <c r="D51" s="192" t="s">
        <v>469</v>
      </c>
      <c r="E51" s="189">
        <v>1</v>
      </c>
      <c r="F51" s="191"/>
      <c r="G51" s="186">
        <v>116</v>
      </c>
      <c r="H51" s="188" t="s">
        <v>470</v>
      </c>
      <c r="I51" s="189">
        <v>6</v>
      </c>
      <c r="J51" s="189">
        <v>1</v>
      </c>
    </row>
    <row r="52" spans="2:10" ht="15.75">
      <c r="B52" s="186">
        <v>94</v>
      </c>
      <c r="C52" s="188" t="s">
        <v>466</v>
      </c>
      <c r="D52" s="192" t="s">
        <v>471</v>
      </c>
      <c r="E52" s="189">
        <v>1</v>
      </c>
      <c r="F52" s="191"/>
      <c r="G52" s="186">
        <v>117</v>
      </c>
      <c r="H52" s="188" t="s">
        <v>472</v>
      </c>
      <c r="I52" s="189">
        <v>47</v>
      </c>
      <c r="J52" s="189">
        <v>3</v>
      </c>
    </row>
    <row r="53" spans="2:10" ht="15.75">
      <c r="B53" s="186">
        <v>95</v>
      </c>
      <c r="C53" s="188" t="s">
        <v>466</v>
      </c>
      <c r="D53" s="192" t="s">
        <v>473</v>
      </c>
      <c r="E53" s="189">
        <v>1</v>
      </c>
      <c r="F53" s="191"/>
      <c r="G53" s="186">
        <v>118</v>
      </c>
      <c r="H53" s="188" t="s">
        <v>472</v>
      </c>
      <c r="I53" s="189">
        <v>61</v>
      </c>
      <c r="J53" s="189">
        <v>6</v>
      </c>
    </row>
    <row r="54" spans="2:10" ht="15.75">
      <c r="B54" s="186">
        <v>96</v>
      </c>
      <c r="C54" s="188" t="s">
        <v>474</v>
      </c>
      <c r="D54" s="189">
        <v>38</v>
      </c>
      <c r="E54" s="189">
        <v>2</v>
      </c>
      <c r="F54" s="191"/>
      <c r="G54" s="186">
        <v>119</v>
      </c>
      <c r="H54" s="188" t="s">
        <v>472</v>
      </c>
      <c r="I54" s="189">
        <v>80</v>
      </c>
      <c r="J54" s="189">
        <v>5</v>
      </c>
    </row>
    <row r="55" spans="2:10" ht="15.75">
      <c r="B55" s="186">
        <v>97</v>
      </c>
      <c r="C55" s="188" t="s">
        <v>475</v>
      </c>
      <c r="D55" s="189">
        <v>6</v>
      </c>
      <c r="E55" s="189">
        <v>5</v>
      </c>
      <c r="F55" s="191"/>
      <c r="G55" s="186">
        <v>120</v>
      </c>
      <c r="H55" s="188" t="s">
        <v>472</v>
      </c>
      <c r="I55" s="189">
        <v>97</v>
      </c>
      <c r="J55" s="189">
        <v>4</v>
      </c>
    </row>
    <row r="56" spans="2:10" ht="15.75">
      <c r="B56" s="186">
        <v>98</v>
      </c>
      <c r="C56" s="188" t="s">
        <v>475</v>
      </c>
      <c r="D56" s="189">
        <v>28</v>
      </c>
      <c r="E56" s="189">
        <v>2</v>
      </c>
      <c r="F56" s="191"/>
      <c r="G56" s="186">
        <v>121</v>
      </c>
      <c r="H56" s="188" t="s">
        <v>472</v>
      </c>
      <c r="I56" s="189">
        <v>99</v>
      </c>
      <c r="J56" s="189">
        <v>4</v>
      </c>
    </row>
    <row r="57" spans="2:10" ht="15.75">
      <c r="B57" s="186">
        <v>99</v>
      </c>
      <c r="C57" s="188" t="s">
        <v>475</v>
      </c>
      <c r="D57" s="189">
        <v>33</v>
      </c>
      <c r="E57" s="189">
        <v>4</v>
      </c>
      <c r="F57" s="191"/>
      <c r="G57" s="186">
        <v>122</v>
      </c>
      <c r="H57" s="188" t="s">
        <v>472</v>
      </c>
      <c r="I57" s="189">
        <v>107</v>
      </c>
      <c r="J57" s="189">
        <v>5</v>
      </c>
    </row>
    <row r="58" spans="2:10" ht="15.75">
      <c r="B58" s="186">
        <v>100</v>
      </c>
      <c r="C58" s="188" t="s">
        <v>430</v>
      </c>
      <c r="D58" s="189">
        <v>6</v>
      </c>
      <c r="E58" s="189">
        <v>7</v>
      </c>
      <c r="F58" s="191"/>
      <c r="G58" s="186">
        <v>123</v>
      </c>
      <c r="H58" s="188" t="s">
        <v>472</v>
      </c>
      <c r="I58" s="189">
        <v>118</v>
      </c>
      <c r="J58" s="189">
        <v>4</v>
      </c>
    </row>
    <row r="59" spans="2:10" ht="15.75">
      <c r="B59" s="186">
        <v>101</v>
      </c>
      <c r="C59" s="188" t="s">
        <v>430</v>
      </c>
      <c r="D59" s="189">
        <v>10</v>
      </c>
      <c r="E59" s="189">
        <v>6</v>
      </c>
      <c r="F59" s="191"/>
      <c r="G59" s="186">
        <v>124</v>
      </c>
      <c r="H59" s="188" t="s">
        <v>476</v>
      </c>
      <c r="I59" s="189">
        <v>12</v>
      </c>
      <c r="J59" s="189">
        <v>2</v>
      </c>
    </row>
    <row r="60" spans="2:10" ht="15.75">
      <c r="B60" s="186">
        <v>102</v>
      </c>
      <c r="C60" s="188" t="s">
        <v>430</v>
      </c>
      <c r="D60" s="189">
        <v>42</v>
      </c>
      <c r="E60" s="189">
        <v>4</v>
      </c>
      <c r="F60" s="191"/>
      <c r="G60" s="186">
        <v>125</v>
      </c>
      <c r="H60" s="188" t="s">
        <v>477</v>
      </c>
      <c r="I60" s="189">
        <v>16</v>
      </c>
      <c r="J60" s="189">
        <v>11</v>
      </c>
    </row>
    <row r="61" spans="2:10" ht="15.75">
      <c r="B61" s="186">
        <v>103</v>
      </c>
      <c r="C61" s="188" t="s">
        <v>430</v>
      </c>
      <c r="D61" s="189">
        <v>48</v>
      </c>
      <c r="E61" s="189">
        <v>4</v>
      </c>
      <c r="F61" s="191"/>
      <c r="G61" s="186">
        <v>126</v>
      </c>
      <c r="H61" s="188" t="s">
        <v>477</v>
      </c>
      <c r="I61" s="189">
        <v>21</v>
      </c>
      <c r="J61" s="189">
        <v>7</v>
      </c>
    </row>
    <row r="62" spans="2:10" ht="15.75">
      <c r="B62" s="186">
        <v>104</v>
      </c>
      <c r="C62" s="188" t="s">
        <v>430</v>
      </c>
      <c r="D62" s="189">
        <v>50</v>
      </c>
      <c r="E62" s="189">
        <v>4</v>
      </c>
      <c r="F62" s="191"/>
      <c r="G62" s="186">
        <v>127</v>
      </c>
      <c r="H62" s="188" t="s">
        <v>478</v>
      </c>
      <c r="I62" s="189" t="s">
        <v>479</v>
      </c>
      <c r="J62" s="189">
        <v>4</v>
      </c>
    </row>
    <row r="63" spans="2:10" ht="15.75">
      <c r="B63" s="186">
        <v>105</v>
      </c>
      <c r="C63" s="188" t="s">
        <v>430</v>
      </c>
      <c r="D63" s="189">
        <v>52</v>
      </c>
      <c r="E63" s="189">
        <v>5</v>
      </c>
      <c r="F63" s="191"/>
      <c r="G63" s="186">
        <v>128</v>
      </c>
      <c r="H63" s="188" t="s">
        <v>478</v>
      </c>
      <c r="I63" s="192" t="s">
        <v>480</v>
      </c>
      <c r="J63" s="189">
        <v>6</v>
      </c>
    </row>
    <row r="64" spans="2:10" ht="15.75">
      <c r="B64" s="186">
        <v>106</v>
      </c>
      <c r="C64" s="188" t="s">
        <v>430</v>
      </c>
      <c r="D64" s="189">
        <v>99</v>
      </c>
      <c r="E64" s="189">
        <v>2</v>
      </c>
      <c r="F64" s="191"/>
      <c r="G64" s="186">
        <v>129</v>
      </c>
      <c r="H64" s="188" t="s">
        <v>478</v>
      </c>
      <c r="I64" s="189" t="s">
        <v>481</v>
      </c>
      <c r="J64" s="189">
        <v>3</v>
      </c>
    </row>
    <row r="65" spans="2:10" ht="15.75">
      <c r="B65" s="186">
        <v>107</v>
      </c>
      <c r="C65" s="188" t="s">
        <v>430</v>
      </c>
      <c r="D65" s="189">
        <v>101</v>
      </c>
      <c r="E65" s="189">
        <v>2</v>
      </c>
      <c r="F65" s="191"/>
      <c r="G65" s="186">
        <v>130</v>
      </c>
      <c r="H65" s="188" t="s">
        <v>478</v>
      </c>
      <c r="I65" s="189" t="s">
        <v>482</v>
      </c>
      <c r="J65" s="189">
        <v>3</v>
      </c>
    </row>
    <row r="66" spans="2:10" ht="15.75">
      <c r="B66" s="186">
        <v>108</v>
      </c>
      <c r="C66" s="188" t="s">
        <v>430</v>
      </c>
      <c r="D66" s="189">
        <v>103</v>
      </c>
      <c r="E66" s="189">
        <v>2</v>
      </c>
      <c r="F66" s="191"/>
      <c r="G66" s="186">
        <v>131</v>
      </c>
      <c r="H66" s="188" t="s">
        <v>478</v>
      </c>
      <c r="I66" s="189" t="s">
        <v>483</v>
      </c>
      <c r="J66" s="189">
        <v>3</v>
      </c>
    </row>
    <row r="67" spans="2:10" ht="15.75">
      <c r="B67" s="186">
        <v>109</v>
      </c>
      <c r="C67" s="188" t="s">
        <v>430</v>
      </c>
      <c r="D67" s="189">
        <v>128</v>
      </c>
      <c r="E67" s="189" t="s">
        <v>453</v>
      </c>
      <c r="F67" s="191"/>
      <c r="G67" s="186">
        <v>132</v>
      </c>
      <c r="H67" s="188" t="s">
        <v>484</v>
      </c>
      <c r="I67" s="189">
        <v>18</v>
      </c>
      <c r="J67" s="189">
        <v>8</v>
      </c>
    </row>
    <row r="68" spans="2:10" ht="15.75">
      <c r="B68" s="186">
        <v>110</v>
      </c>
      <c r="C68" s="188" t="s">
        <v>485</v>
      </c>
      <c r="D68" s="189">
        <v>142</v>
      </c>
      <c r="E68" s="189" t="s">
        <v>453</v>
      </c>
      <c r="F68" s="191"/>
      <c r="G68" s="186">
        <v>133</v>
      </c>
      <c r="H68" s="188" t="s">
        <v>486</v>
      </c>
      <c r="I68" s="189">
        <v>124</v>
      </c>
      <c r="J68" s="189">
        <v>4</v>
      </c>
    </row>
    <row r="69" spans="2:10" ht="15.75">
      <c r="B69" s="186">
        <v>111</v>
      </c>
      <c r="C69" s="188" t="s">
        <v>430</v>
      </c>
      <c r="D69" s="189">
        <v>144</v>
      </c>
      <c r="E69" s="189">
        <v>5</v>
      </c>
      <c r="F69" s="191"/>
      <c r="G69" s="186">
        <v>134</v>
      </c>
      <c r="H69" s="188" t="s">
        <v>486</v>
      </c>
      <c r="I69" s="189">
        <v>126</v>
      </c>
      <c r="J69" s="189">
        <v>4</v>
      </c>
    </row>
    <row r="70" spans="2:10" ht="15.75">
      <c r="B70" s="186">
        <v>112</v>
      </c>
      <c r="C70" s="188" t="s">
        <v>430</v>
      </c>
      <c r="D70" s="189">
        <v>204</v>
      </c>
      <c r="E70" s="189">
        <v>4</v>
      </c>
      <c r="F70" s="191"/>
      <c r="G70" s="186">
        <v>135</v>
      </c>
      <c r="H70" s="188" t="s">
        <v>486</v>
      </c>
      <c r="I70" s="189">
        <v>132</v>
      </c>
      <c r="J70" s="189">
        <v>4</v>
      </c>
    </row>
    <row r="71" spans="2:7" ht="15.75">
      <c r="B71" s="186">
        <v>113</v>
      </c>
      <c r="C71" s="188" t="s">
        <v>430</v>
      </c>
      <c r="D71" s="189">
        <v>218</v>
      </c>
      <c r="E71" s="189">
        <v>4</v>
      </c>
      <c r="F71" s="191"/>
      <c r="G71" s="186"/>
    </row>
  </sheetData>
  <sheetProtection selectLockedCells="1" selectUnlockedCells="1"/>
  <mergeCells count="8">
    <mergeCell ref="B2:B3"/>
    <mergeCell ref="C2:C3"/>
    <mergeCell ref="D2:D3"/>
    <mergeCell ref="E2:E3"/>
    <mergeCell ref="G2:G3"/>
    <mergeCell ref="H2:H3"/>
    <mergeCell ref="I2:I3"/>
    <mergeCell ref="J2:J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M28"/>
  <sheetViews>
    <sheetView zoomScale="110" zoomScaleNormal="110" workbookViewId="0" topLeftCell="A13">
      <selection activeCell="E15" sqref="E15"/>
    </sheetView>
  </sheetViews>
  <sheetFormatPr defaultColWidth="9.00390625" defaultRowHeight="12.75"/>
  <cols>
    <col min="1" max="2" width="8.75390625" style="195" customWidth="1"/>
    <col min="3" max="3" width="27.50390625" style="195" customWidth="1"/>
    <col min="4" max="4" width="8.75390625" style="195" customWidth="1"/>
    <col min="5" max="5" width="32.50390625" style="195" customWidth="1"/>
    <col min="6" max="6" width="8.50390625" style="195" customWidth="1"/>
    <col min="7" max="7" width="30.625" style="195" customWidth="1"/>
    <col min="8" max="8" width="8.75390625" style="195" customWidth="1"/>
    <col min="9" max="9" width="28.625" style="195" customWidth="1"/>
    <col min="10" max="10" width="8.75390625" style="195" customWidth="1"/>
    <col min="11" max="11" width="30.50390625" style="195" customWidth="1"/>
    <col min="12" max="12" width="8.75390625" style="195" customWidth="1"/>
    <col min="13" max="13" width="35.625" style="195" customWidth="1"/>
    <col min="14" max="16384" width="8.75390625" style="195" customWidth="1"/>
  </cols>
  <sheetData>
    <row r="2" spans="2:13" ht="18.75">
      <c r="B2" s="196" t="s">
        <v>407</v>
      </c>
      <c r="C2" s="196" t="s">
        <v>408</v>
      </c>
      <c r="D2" s="196" t="s">
        <v>407</v>
      </c>
      <c r="E2" s="196" t="s">
        <v>408</v>
      </c>
      <c r="F2" s="196" t="s">
        <v>407</v>
      </c>
      <c r="G2" s="196" t="s">
        <v>408</v>
      </c>
      <c r="H2" s="196" t="s">
        <v>407</v>
      </c>
      <c r="I2" s="196" t="s">
        <v>408</v>
      </c>
      <c r="J2" s="196" t="s">
        <v>407</v>
      </c>
      <c r="K2" s="196" t="s">
        <v>408</v>
      </c>
      <c r="L2" s="196" t="s">
        <v>407</v>
      </c>
      <c r="M2" s="196" t="s">
        <v>408</v>
      </c>
    </row>
    <row r="3" spans="2:13" ht="18.75">
      <c r="B3" s="196">
        <v>1</v>
      </c>
      <c r="C3" s="197" t="s">
        <v>409</v>
      </c>
      <c r="D3" s="196">
        <v>23</v>
      </c>
      <c r="E3" s="197" t="s">
        <v>101</v>
      </c>
      <c r="F3" s="196">
        <v>41</v>
      </c>
      <c r="G3" s="197" t="s">
        <v>422</v>
      </c>
      <c r="H3" s="196">
        <v>65</v>
      </c>
      <c r="I3" s="197" t="s">
        <v>227</v>
      </c>
      <c r="J3" s="196">
        <v>89</v>
      </c>
      <c r="K3" s="198" t="s">
        <v>285</v>
      </c>
      <c r="L3" s="196">
        <v>115</v>
      </c>
      <c r="M3" s="197" t="s">
        <v>415</v>
      </c>
    </row>
    <row r="4" spans="2:13" ht="18.75">
      <c r="B4" s="196">
        <v>2</v>
      </c>
      <c r="C4" s="197" t="s">
        <v>410</v>
      </c>
      <c r="D4" s="196">
        <v>24</v>
      </c>
      <c r="E4" s="197" t="s">
        <v>103</v>
      </c>
      <c r="F4" s="196">
        <v>42</v>
      </c>
      <c r="G4" s="197" t="s">
        <v>158</v>
      </c>
      <c r="H4" s="196">
        <v>66</v>
      </c>
      <c r="I4" s="197" t="s">
        <v>229</v>
      </c>
      <c r="J4" s="196">
        <v>90</v>
      </c>
      <c r="K4" s="198" t="s">
        <v>287</v>
      </c>
      <c r="L4" s="196">
        <v>116</v>
      </c>
      <c r="M4" s="197" t="s">
        <v>338</v>
      </c>
    </row>
    <row r="5" spans="2:13" ht="18.75">
      <c r="B5" s="196"/>
      <c r="C5" s="197" t="s">
        <v>411</v>
      </c>
      <c r="D5" s="196">
        <v>25</v>
      </c>
      <c r="E5" s="197" t="s">
        <v>416</v>
      </c>
      <c r="F5" s="196">
        <v>43</v>
      </c>
      <c r="G5" s="197" t="s">
        <v>160</v>
      </c>
      <c r="H5" s="196">
        <v>67</v>
      </c>
      <c r="I5" s="197" t="s">
        <v>231</v>
      </c>
      <c r="J5" s="196">
        <v>91</v>
      </c>
      <c r="K5" s="198" t="s">
        <v>393</v>
      </c>
      <c r="L5" s="196">
        <v>117</v>
      </c>
      <c r="M5" s="197" t="s">
        <v>341</v>
      </c>
    </row>
    <row r="6" spans="2:13" ht="18.75">
      <c r="B6" s="196">
        <v>3</v>
      </c>
      <c r="C6" s="197" t="s">
        <v>412</v>
      </c>
      <c r="D6" s="196">
        <v>26</v>
      </c>
      <c r="E6" s="197" t="s">
        <v>109</v>
      </c>
      <c r="F6" s="196">
        <v>44</v>
      </c>
      <c r="G6" s="197" t="s">
        <v>162</v>
      </c>
      <c r="H6" s="196">
        <v>68</v>
      </c>
      <c r="I6" s="197" t="s">
        <v>233</v>
      </c>
      <c r="J6" s="196">
        <v>92</v>
      </c>
      <c r="K6" s="197" t="s">
        <v>398</v>
      </c>
      <c r="L6" s="196">
        <v>118</v>
      </c>
      <c r="M6" s="197" t="s">
        <v>343</v>
      </c>
    </row>
    <row r="7" spans="2:13" ht="18.75">
      <c r="B7" s="196">
        <v>4</v>
      </c>
      <c r="C7" s="197" t="s">
        <v>53</v>
      </c>
      <c r="D7" s="196">
        <v>27</v>
      </c>
      <c r="E7" s="197" t="s">
        <v>111</v>
      </c>
      <c r="F7" s="196">
        <v>45</v>
      </c>
      <c r="G7" s="197" t="s">
        <v>165</v>
      </c>
      <c r="H7" s="196">
        <v>69</v>
      </c>
      <c r="I7" s="197" t="s">
        <v>236</v>
      </c>
      <c r="J7" s="196">
        <v>93</v>
      </c>
      <c r="K7" s="197" t="s">
        <v>400</v>
      </c>
      <c r="L7" s="196">
        <v>119</v>
      </c>
      <c r="M7" s="197" t="s">
        <v>345</v>
      </c>
    </row>
    <row r="8" spans="2:13" ht="18.75">
      <c r="B8" s="196">
        <v>5</v>
      </c>
      <c r="C8" s="197" t="s">
        <v>413</v>
      </c>
      <c r="D8" s="196">
        <v>28</v>
      </c>
      <c r="E8" s="197" t="s">
        <v>114</v>
      </c>
      <c r="F8" s="196">
        <v>46</v>
      </c>
      <c r="G8" s="197" t="s">
        <v>169</v>
      </c>
      <c r="H8" s="196">
        <v>70</v>
      </c>
      <c r="I8" s="197" t="s">
        <v>241</v>
      </c>
      <c r="J8" s="196">
        <v>94</v>
      </c>
      <c r="K8" s="197" t="s">
        <v>289</v>
      </c>
      <c r="L8" s="196">
        <v>120</v>
      </c>
      <c r="M8" s="197" t="s">
        <v>347</v>
      </c>
    </row>
    <row r="9" spans="2:13" ht="18.75">
      <c r="B9" s="196">
        <v>6</v>
      </c>
      <c r="C9" s="199" t="s">
        <v>58</v>
      </c>
      <c r="D9" s="196">
        <v>29</v>
      </c>
      <c r="E9" s="197" t="s">
        <v>118</v>
      </c>
      <c r="F9" s="196">
        <v>47</v>
      </c>
      <c r="G9" s="197" t="s">
        <v>173</v>
      </c>
      <c r="H9" s="196">
        <v>71</v>
      </c>
      <c r="I9" s="197" t="s">
        <v>243</v>
      </c>
      <c r="J9" s="196">
        <v>95</v>
      </c>
      <c r="K9" s="197" t="s">
        <v>402</v>
      </c>
      <c r="L9" s="196">
        <v>121</v>
      </c>
      <c r="M9" s="197" t="s">
        <v>351</v>
      </c>
    </row>
    <row r="10" spans="2:13" ht="18.75">
      <c r="B10" s="196">
        <v>7</v>
      </c>
      <c r="C10" s="197" t="s">
        <v>62</v>
      </c>
      <c r="D10" s="196">
        <v>30</v>
      </c>
      <c r="E10" s="197" t="s">
        <v>120</v>
      </c>
      <c r="F10" s="196">
        <v>48</v>
      </c>
      <c r="G10" s="197" t="s">
        <v>174</v>
      </c>
      <c r="H10" s="196">
        <v>72</v>
      </c>
      <c r="I10" s="197" t="s">
        <v>247</v>
      </c>
      <c r="J10" s="196">
        <v>96</v>
      </c>
      <c r="K10" s="197" t="s">
        <v>291</v>
      </c>
      <c r="L10" s="196">
        <v>122</v>
      </c>
      <c r="M10" s="197" t="s">
        <v>353</v>
      </c>
    </row>
    <row r="11" spans="2:13" ht="18.75">
      <c r="B11" s="196">
        <v>8</v>
      </c>
      <c r="C11" s="197" t="s">
        <v>65</v>
      </c>
      <c r="D11" s="196">
        <v>31</v>
      </c>
      <c r="E11" s="197" t="s">
        <v>123</v>
      </c>
      <c r="F11" s="196">
        <v>49</v>
      </c>
      <c r="G11" s="197" t="s">
        <v>176</v>
      </c>
      <c r="H11" s="196">
        <v>73</v>
      </c>
      <c r="I11" s="197" t="s">
        <v>249</v>
      </c>
      <c r="J11" s="196">
        <v>97</v>
      </c>
      <c r="K11" s="197" t="s">
        <v>294</v>
      </c>
      <c r="L11" s="196">
        <v>123</v>
      </c>
      <c r="M11" s="197" t="s">
        <v>355</v>
      </c>
    </row>
    <row r="12" spans="2:13" ht="18.75">
      <c r="B12" s="196">
        <v>9</v>
      </c>
      <c r="C12" s="197" t="s">
        <v>67</v>
      </c>
      <c r="D12" s="196">
        <v>32</v>
      </c>
      <c r="E12" s="197" t="s">
        <v>127</v>
      </c>
      <c r="F12" s="196">
        <v>50</v>
      </c>
      <c r="G12" s="197" t="s">
        <v>178</v>
      </c>
      <c r="H12" s="196">
        <v>74</v>
      </c>
      <c r="I12" s="197" t="s">
        <v>252</v>
      </c>
      <c r="J12" s="196">
        <v>98</v>
      </c>
      <c r="K12" s="197" t="s">
        <v>296</v>
      </c>
      <c r="L12" s="196">
        <v>124</v>
      </c>
      <c r="M12" s="197" t="s">
        <v>357</v>
      </c>
    </row>
    <row r="13" spans="2:13" ht="18.75">
      <c r="B13" s="196">
        <v>10</v>
      </c>
      <c r="C13" s="197" t="s">
        <v>70</v>
      </c>
      <c r="D13" s="196">
        <v>33</v>
      </c>
      <c r="E13" s="197" t="s">
        <v>130</v>
      </c>
      <c r="F13" s="196">
        <v>51</v>
      </c>
      <c r="G13" s="197" t="s">
        <v>180</v>
      </c>
      <c r="H13" s="196">
        <v>75</v>
      </c>
      <c r="I13" s="197" t="s">
        <v>255</v>
      </c>
      <c r="J13" s="196">
        <v>99</v>
      </c>
      <c r="K13" s="197" t="s">
        <v>298</v>
      </c>
      <c r="L13" s="196">
        <v>125</v>
      </c>
      <c r="M13" s="197" t="s">
        <v>358</v>
      </c>
    </row>
    <row r="14" spans="2:13" ht="18.75">
      <c r="B14" s="196">
        <v>11</v>
      </c>
      <c r="C14" s="197" t="s">
        <v>72</v>
      </c>
      <c r="D14" s="196">
        <v>34</v>
      </c>
      <c r="E14" s="197" t="s">
        <v>133</v>
      </c>
      <c r="F14" s="196">
        <v>52</v>
      </c>
      <c r="G14" s="197" t="s">
        <v>182</v>
      </c>
      <c r="H14" s="196">
        <v>76</v>
      </c>
      <c r="I14" s="197" t="s">
        <v>257</v>
      </c>
      <c r="J14" s="196">
        <v>100</v>
      </c>
      <c r="K14" s="197" t="s">
        <v>300</v>
      </c>
      <c r="L14" s="196">
        <v>126</v>
      </c>
      <c r="M14" s="197" t="s">
        <v>360</v>
      </c>
    </row>
    <row r="15" spans="2:13" ht="18.75">
      <c r="B15" s="196">
        <v>12</v>
      </c>
      <c r="C15" s="197" t="s">
        <v>74</v>
      </c>
      <c r="D15" s="196">
        <v>35</v>
      </c>
      <c r="E15" s="197" t="s">
        <v>139</v>
      </c>
      <c r="F15" s="196">
        <v>53</v>
      </c>
      <c r="G15" s="197" t="s">
        <v>186</v>
      </c>
      <c r="H15" s="196">
        <v>77</v>
      </c>
      <c r="I15" s="197" t="s">
        <v>260</v>
      </c>
      <c r="J15" s="196">
        <v>101</v>
      </c>
      <c r="K15" s="197" t="s">
        <v>302</v>
      </c>
      <c r="L15" s="196">
        <v>127</v>
      </c>
      <c r="M15" s="197" t="s">
        <v>362</v>
      </c>
    </row>
    <row r="16" spans="2:13" ht="18.75">
      <c r="B16" s="196">
        <v>13</v>
      </c>
      <c r="C16" s="197" t="s">
        <v>77</v>
      </c>
      <c r="D16" s="196">
        <v>36</v>
      </c>
      <c r="E16" s="197" t="s">
        <v>143</v>
      </c>
      <c r="F16" s="196">
        <v>54</v>
      </c>
      <c r="G16" s="197" t="s">
        <v>188</v>
      </c>
      <c r="H16" s="196">
        <v>78</v>
      </c>
      <c r="I16" s="197" t="s">
        <v>261</v>
      </c>
      <c r="J16" s="196">
        <v>102</v>
      </c>
      <c r="K16" s="197" t="s">
        <v>304</v>
      </c>
      <c r="L16" s="196">
        <v>128</v>
      </c>
      <c r="M16" s="197" t="s">
        <v>366</v>
      </c>
    </row>
    <row r="17" spans="2:13" ht="18.75">
      <c r="B17" s="196">
        <v>14</v>
      </c>
      <c r="C17" s="197" t="s">
        <v>79</v>
      </c>
      <c r="D17" s="196">
        <v>37</v>
      </c>
      <c r="E17" s="197" t="s">
        <v>147</v>
      </c>
      <c r="F17" s="196">
        <v>55</v>
      </c>
      <c r="G17" s="197" t="s">
        <v>201</v>
      </c>
      <c r="H17" s="196">
        <v>79</v>
      </c>
      <c r="I17" s="197" t="s">
        <v>264</v>
      </c>
      <c r="J17" s="196">
        <v>103</v>
      </c>
      <c r="K17" s="197" t="s">
        <v>308</v>
      </c>
      <c r="L17" s="196">
        <v>129</v>
      </c>
      <c r="M17" s="197" t="s">
        <v>369</v>
      </c>
    </row>
    <row r="18" spans="2:13" ht="18.75">
      <c r="B18" s="196">
        <v>15</v>
      </c>
      <c r="C18" s="197" t="s">
        <v>81</v>
      </c>
      <c r="D18" s="196">
        <v>38</v>
      </c>
      <c r="E18" s="197" t="s">
        <v>150</v>
      </c>
      <c r="F18" s="196">
        <v>56</v>
      </c>
      <c r="G18" s="197" t="s">
        <v>205</v>
      </c>
      <c r="H18" s="196">
        <v>80</v>
      </c>
      <c r="I18" s="197" t="s">
        <v>266</v>
      </c>
      <c r="J18" s="196">
        <v>104</v>
      </c>
      <c r="K18" s="197" t="s">
        <v>310</v>
      </c>
      <c r="L18" s="196">
        <v>130</v>
      </c>
      <c r="M18" s="200" t="s">
        <v>371</v>
      </c>
    </row>
    <row r="19" spans="2:13" ht="18.75">
      <c r="B19" s="196">
        <v>16</v>
      </c>
      <c r="C19" s="197" t="s">
        <v>83</v>
      </c>
      <c r="D19" s="196">
        <v>39</v>
      </c>
      <c r="E19" s="197" t="s">
        <v>152</v>
      </c>
      <c r="F19" s="196">
        <v>57</v>
      </c>
      <c r="G19" s="197" t="s">
        <v>207</v>
      </c>
      <c r="H19" s="196">
        <v>81</v>
      </c>
      <c r="I19" s="197" t="s">
        <v>269</v>
      </c>
      <c r="J19" s="196">
        <v>105</v>
      </c>
      <c r="K19" s="197" t="s">
        <v>312</v>
      </c>
      <c r="L19" s="196">
        <v>131</v>
      </c>
      <c r="M19" s="200" t="s">
        <v>417</v>
      </c>
    </row>
    <row r="20" spans="2:13" ht="18.75">
      <c r="B20" s="196">
        <v>17</v>
      </c>
      <c r="C20" s="197" t="s">
        <v>85</v>
      </c>
      <c r="D20" s="196">
        <v>40</v>
      </c>
      <c r="E20" s="197" t="s">
        <v>421</v>
      </c>
      <c r="F20" s="196">
        <v>58</v>
      </c>
      <c r="G20" s="197" t="s">
        <v>209</v>
      </c>
      <c r="H20" s="196">
        <v>82</v>
      </c>
      <c r="I20" s="197" t="s">
        <v>271</v>
      </c>
      <c r="J20" s="196">
        <v>106</v>
      </c>
      <c r="K20" s="197" t="s">
        <v>315</v>
      </c>
      <c r="L20" s="196">
        <v>132</v>
      </c>
      <c r="M20" s="201" t="s">
        <v>418</v>
      </c>
    </row>
    <row r="21" spans="2:13" ht="18.75">
      <c r="B21" s="196">
        <v>18</v>
      </c>
      <c r="C21" s="197" t="s">
        <v>87</v>
      </c>
      <c r="D21" s="202"/>
      <c r="E21" s="202"/>
      <c r="F21" s="196">
        <v>59</v>
      </c>
      <c r="G21" s="197" t="s">
        <v>211</v>
      </c>
      <c r="H21" s="196">
        <v>83</v>
      </c>
      <c r="I21" s="197" t="s">
        <v>272</v>
      </c>
      <c r="J21" s="196">
        <v>107</v>
      </c>
      <c r="K21" s="197" t="s">
        <v>414</v>
      </c>
      <c r="L21" s="196">
        <v>133</v>
      </c>
      <c r="M21" s="201" t="s">
        <v>419</v>
      </c>
    </row>
    <row r="22" spans="2:13" ht="18.75">
      <c r="B22" s="196">
        <v>19</v>
      </c>
      <c r="C22" s="197" t="s">
        <v>89</v>
      </c>
      <c r="D22" s="202"/>
      <c r="E22" s="202"/>
      <c r="F22" s="196">
        <v>60</v>
      </c>
      <c r="G22" s="197" t="s">
        <v>213</v>
      </c>
      <c r="H22" s="196">
        <v>84</v>
      </c>
      <c r="I22" s="197" t="s">
        <v>274</v>
      </c>
      <c r="J22" s="196">
        <v>108</v>
      </c>
      <c r="K22" s="197" t="s">
        <v>319</v>
      </c>
      <c r="L22" s="196">
        <v>134</v>
      </c>
      <c r="M22" s="201" t="s">
        <v>420</v>
      </c>
    </row>
    <row r="23" spans="2:13" ht="18.75">
      <c r="B23" s="196">
        <v>20</v>
      </c>
      <c r="C23" s="197" t="s">
        <v>94</v>
      </c>
      <c r="D23" s="202"/>
      <c r="E23" s="202"/>
      <c r="F23" s="196">
        <v>61</v>
      </c>
      <c r="G23" s="197" t="s">
        <v>215</v>
      </c>
      <c r="H23" s="196">
        <v>85</v>
      </c>
      <c r="I23" s="197" t="s">
        <v>277</v>
      </c>
      <c r="J23" s="196">
        <v>109</v>
      </c>
      <c r="K23" s="197" t="s">
        <v>321</v>
      </c>
      <c r="L23" s="196">
        <v>135</v>
      </c>
      <c r="M23" s="203" t="s">
        <v>387</v>
      </c>
    </row>
    <row r="24" spans="2:13" ht="18.75">
      <c r="B24" s="196">
        <v>21</v>
      </c>
      <c r="C24" s="197" t="s">
        <v>97</v>
      </c>
      <c r="D24" s="202"/>
      <c r="E24" s="202"/>
      <c r="F24" s="196">
        <v>62</v>
      </c>
      <c r="G24" s="197" t="s">
        <v>218</v>
      </c>
      <c r="H24" s="196">
        <v>86</v>
      </c>
      <c r="I24" s="197" t="s">
        <v>279</v>
      </c>
      <c r="J24" s="196">
        <v>110</v>
      </c>
      <c r="K24" s="197" t="s">
        <v>323</v>
      </c>
      <c r="L24" s="196">
        <v>136</v>
      </c>
      <c r="M24" s="200" t="s">
        <v>389</v>
      </c>
    </row>
    <row r="25" spans="2:13" ht="18.75">
      <c r="B25" s="196">
        <v>22</v>
      </c>
      <c r="C25" s="197" t="s">
        <v>99</v>
      </c>
      <c r="D25" s="202"/>
      <c r="E25" s="202"/>
      <c r="F25" s="196">
        <v>63</v>
      </c>
      <c r="G25" s="197" t="s">
        <v>220</v>
      </c>
      <c r="H25" s="196">
        <v>87</v>
      </c>
      <c r="I25" s="197" t="s">
        <v>423</v>
      </c>
      <c r="J25" s="196">
        <v>111</v>
      </c>
      <c r="K25" s="197" t="s">
        <v>325</v>
      </c>
      <c r="L25" s="196">
        <v>137</v>
      </c>
      <c r="M25" s="200" t="s">
        <v>390</v>
      </c>
    </row>
    <row r="26" spans="2:13" ht="18.75">
      <c r="B26" s="202"/>
      <c r="C26" s="202"/>
      <c r="D26" s="202"/>
      <c r="E26" s="202"/>
      <c r="F26" s="196">
        <v>64</v>
      </c>
      <c r="G26" s="197" t="s">
        <v>223</v>
      </c>
      <c r="H26" s="196">
        <v>88</v>
      </c>
      <c r="I26" s="197" t="s">
        <v>283</v>
      </c>
      <c r="J26" s="196">
        <v>112</v>
      </c>
      <c r="K26" s="197" t="s">
        <v>328</v>
      </c>
      <c r="L26" s="196">
        <v>138</v>
      </c>
      <c r="M26" s="200" t="s">
        <v>391</v>
      </c>
    </row>
    <row r="27" spans="2:13" ht="18.75">
      <c r="B27" s="202"/>
      <c r="C27" s="202"/>
      <c r="D27" s="202"/>
      <c r="E27" s="202"/>
      <c r="F27" s="202"/>
      <c r="G27" s="202"/>
      <c r="H27" s="202"/>
      <c r="I27" s="202"/>
      <c r="J27" s="196">
        <v>113</v>
      </c>
      <c r="K27" s="197" t="s">
        <v>332</v>
      </c>
      <c r="L27" s="202"/>
      <c r="M27" s="202"/>
    </row>
    <row r="28" spans="2:13" ht="18.75">
      <c r="B28" s="202"/>
      <c r="C28" s="202"/>
      <c r="D28" s="202"/>
      <c r="E28" s="202"/>
      <c r="F28" s="202"/>
      <c r="G28" s="202"/>
      <c r="H28" s="202"/>
      <c r="I28" s="202"/>
      <c r="J28" s="196">
        <v>114</v>
      </c>
      <c r="K28" s="197" t="s">
        <v>334</v>
      </c>
      <c r="L28" s="202"/>
      <c r="M28" s="202"/>
    </row>
  </sheetData>
  <sheetProtection selectLockedCells="1" selectUnlockedCells="1"/>
  <mergeCells count="1">
    <mergeCell ref="B4:B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95"/>
  <sheetViews>
    <sheetView tabSelected="1" zoomScale="110" zoomScaleNormal="110" workbookViewId="0" topLeftCell="A257">
      <selection activeCell="L279" sqref="L279"/>
    </sheetView>
  </sheetViews>
  <sheetFormatPr defaultColWidth="9.00390625" defaultRowHeight="12.75"/>
  <cols>
    <col min="1" max="1" width="1.00390625" style="0" customWidth="1"/>
    <col min="2" max="2" width="4.875" style="0" customWidth="1"/>
    <col min="3" max="3" width="17.50390625" style="0" customWidth="1"/>
    <col min="4" max="4" width="66.50390625" style="0" customWidth="1"/>
    <col min="5" max="5" width="7.50390625" style="0" customWidth="1"/>
    <col min="6" max="6" width="10.625" style="0" customWidth="1"/>
    <col min="7" max="7" width="8.50390625" style="0" customWidth="1"/>
    <col min="8" max="8" width="9.50390625" style="0" customWidth="1"/>
  </cols>
  <sheetData>
    <row r="1" ht="14.25">
      <c r="F1" t="s">
        <v>487</v>
      </c>
    </row>
    <row r="2" ht="14.25">
      <c r="F2" t="s">
        <v>488</v>
      </c>
    </row>
    <row r="3" ht="14.25">
      <c r="F3" t="s">
        <v>489</v>
      </c>
    </row>
    <row r="4" spans="6:7" ht="14.25" customHeight="1">
      <c r="F4" s="204" t="s">
        <v>490</v>
      </c>
      <c r="G4" s="204"/>
    </row>
    <row r="5" ht="12.75"/>
    <row r="7" spans="4:7" ht="14.25">
      <c r="D7" s="205" t="s">
        <v>491</v>
      </c>
      <c r="E7" s="205"/>
      <c r="F7" s="205"/>
      <c r="G7" s="205"/>
    </row>
    <row r="10" spans="2:9" ht="25.5" customHeight="1">
      <c r="B10" s="206" t="s">
        <v>1</v>
      </c>
      <c r="C10" s="206" t="s">
        <v>2</v>
      </c>
      <c r="D10" s="206" t="s">
        <v>492</v>
      </c>
      <c r="E10" s="206" t="s">
        <v>493</v>
      </c>
      <c r="F10" s="206" t="s">
        <v>494</v>
      </c>
      <c r="G10" s="206" t="s">
        <v>495</v>
      </c>
      <c r="H10" s="206" t="s">
        <v>496</v>
      </c>
      <c r="I10" s="206" t="s">
        <v>497</v>
      </c>
    </row>
    <row r="11" spans="2:9" ht="14.25">
      <c r="B11" s="206"/>
      <c r="C11" s="206"/>
      <c r="D11" s="206"/>
      <c r="E11" s="206"/>
      <c r="F11" s="206"/>
      <c r="G11" s="206"/>
      <c r="H11" s="206"/>
      <c r="I11" s="206"/>
    </row>
    <row r="12" spans="2:9" ht="14.25">
      <c r="B12" s="207">
        <v>1</v>
      </c>
      <c r="C12" s="208" t="s">
        <v>498</v>
      </c>
      <c r="D12" s="209" t="s">
        <v>499</v>
      </c>
      <c r="E12" s="209" t="s">
        <v>500</v>
      </c>
      <c r="F12" s="210" t="s">
        <v>501</v>
      </c>
      <c r="G12" s="211"/>
      <c r="H12" s="211"/>
      <c r="I12" s="212"/>
    </row>
    <row r="13" spans="2:9" ht="14.25">
      <c r="B13" s="207"/>
      <c r="C13" s="208"/>
      <c r="D13" s="209" t="s">
        <v>502</v>
      </c>
      <c r="E13" s="209" t="s">
        <v>503</v>
      </c>
      <c r="F13" s="210"/>
      <c r="G13" s="211"/>
      <c r="H13" s="211"/>
      <c r="I13" s="211"/>
    </row>
    <row r="14" spans="2:9" ht="14.25">
      <c r="B14" s="207"/>
      <c r="C14" s="208"/>
      <c r="D14" s="209" t="s">
        <v>504</v>
      </c>
      <c r="E14" s="209" t="s">
        <v>503</v>
      </c>
      <c r="F14" s="210"/>
      <c r="G14" s="211"/>
      <c r="H14" s="211"/>
      <c r="I14" s="211"/>
    </row>
    <row r="15" spans="2:9" ht="14.25">
      <c r="B15" s="207"/>
      <c r="C15" s="208"/>
      <c r="D15" s="209" t="s">
        <v>505</v>
      </c>
      <c r="E15" s="209" t="s">
        <v>506</v>
      </c>
      <c r="F15" s="210"/>
      <c r="G15" s="211"/>
      <c r="H15" s="211"/>
      <c r="I15" s="211"/>
    </row>
    <row r="16" spans="2:9" ht="14.25">
      <c r="B16" s="207"/>
      <c r="C16" s="208"/>
      <c r="D16" s="209" t="s">
        <v>507</v>
      </c>
      <c r="E16" s="209" t="s">
        <v>508</v>
      </c>
      <c r="F16" s="210"/>
      <c r="G16" s="211"/>
      <c r="H16" s="211"/>
      <c r="I16" s="211"/>
    </row>
    <row r="17" spans="2:9" ht="14.25">
      <c r="B17" s="207"/>
      <c r="C17" s="208"/>
      <c r="D17" s="209" t="s">
        <v>509</v>
      </c>
      <c r="E17" s="209" t="s">
        <v>510</v>
      </c>
      <c r="F17" s="210"/>
      <c r="G17" s="211"/>
      <c r="H17" s="211"/>
      <c r="I17" s="211"/>
    </row>
    <row r="18" spans="2:9" ht="14.25">
      <c r="B18" s="207"/>
      <c r="C18" s="208"/>
      <c r="D18" s="209" t="s">
        <v>511</v>
      </c>
      <c r="E18" s="209" t="s">
        <v>512</v>
      </c>
      <c r="F18" s="210"/>
      <c r="G18" s="211"/>
      <c r="H18" s="211"/>
      <c r="I18" s="211"/>
    </row>
    <row r="19" spans="2:9" ht="14.25">
      <c r="B19" s="207"/>
      <c r="C19" s="208"/>
      <c r="D19" s="209" t="s">
        <v>513</v>
      </c>
      <c r="E19" s="209" t="s">
        <v>514</v>
      </c>
      <c r="F19" s="210"/>
      <c r="G19" s="211"/>
      <c r="H19" s="211"/>
      <c r="I19" s="212"/>
    </row>
    <row r="20" spans="2:9" ht="14.25">
      <c r="B20" s="207"/>
      <c r="C20" s="208"/>
      <c r="D20" s="209" t="s">
        <v>515</v>
      </c>
      <c r="E20" s="209" t="s">
        <v>516</v>
      </c>
      <c r="F20" s="210"/>
      <c r="G20" s="211"/>
      <c r="H20" s="211"/>
      <c r="I20" s="212"/>
    </row>
    <row r="21" spans="2:9" ht="14.25">
      <c r="B21" s="207"/>
      <c r="C21" s="208"/>
      <c r="D21" s="209" t="s">
        <v>517</v>
      </c>
      <c r="E21" s="209" t="s">
        <v>516</v>
      </c>
      <c r="F21" s="210"/>
      <c r="G21" s="211"/>
      <c r="H21" s="211"/>
      <c r="I21" s="212"/>
    </row>
    <row r="22" spans="2:9" ht="14.25">
      <c r="B22" s="207"/>
      <c r="C22" s="208"/>
      <c r="D22" s="209" t="s">
        <v>518</v>
      </c>
      <c r="E22" s="213" t="s">
        <v>500</v>
      </c>
      <c r="F22" s="210"/>
      <c r="G22" s="211"/>
      <c r="H22" s="211"/>
      <c r="I22" s="212"/>
    </row>
    <row r="23" spans="2:9" ht="14.25">
      <c r="B23" s="207"/>
      <c r="C23" s="208"/>
      <c r="D23" s="209"/>
      <c r="E23" s="209"/>
      <c r="F23" s="210"/>
      <c r="G23" s="211"/>
      <c r="H23" s="211"/>
      <c r="I23" s="211"/>
    </row>
    <row r="24" spans="2:9" ht="14.25">
      <c r="B24" s="207">
        <v>2</v>
      </c>
      <c r="C24" s="208" t="s">
        <v>519</v>
      </c>
      <c r="D24" s="209" t="s">
        <v>499</v>
      </c>
      <c r="E24" s="209" t="s">
        <v>500</v>
      </c>
      <c r="F24" s="210" t="s">
        <v>501</v>
      </c>
      <c r="G24" s="211"/>
      <c r="H24" s="211"/>
      <c r="I24" s="211"/>
    </row>
    <row r="25" spans="2:9" ht="14.25">
      <c r="B25" s="207"/>
      <c r="C25" s="208"/>
      <c r="D25" s="209" t="s">
        <v>502</v>
      </c>
      <c r="E25" s="209" t="s">
        <v>520</v>
      </c>
      <c r="F25" s="210"/>
      <c r="G25" s="211"/>
      <c r="H25" s="211"/>
      <c r="I25" s="211"/>
    </row>
    <row r="26" spans="2:9" ht="14.25">
      <c r="B26" s="207"/>
      <c r="C26" s="208"/>
      <c r="D26" s="209" t="s">
        <v>504</v>
      </c>
      <c r="E26" s="209" t="s">
        <v>521</v>
      </c>
      <c r="F26" s="210"/>
      <c r="G26" s="211"/>
      <c r="H26" s="211"/>
      <c r="I26" s="211"/>
    </row>
    <row r="27" spans="2:9" ht="14.25">
      <c r="B27" s="207"/>
      <c r="C27" s="208"/>
      <c r="D27" s="209" t="s">
        <v>522</v>
      </c>
      <c r="E27" s="209" t="s">
        <v>523</v>
      </c>
      <c r="F27" s="210"/>
      <c r="G27" s="211"/>
      <c r="H27" s="211"/>
      <c r="I27" s="211"/>
    </row>
    <row r="28" spans="2:9" ht="14.25">
      <c r="B28" s="207"/>
      <c r="C28" s="208"/>
      <c r="D28" s="209" t="s">
        <v>524</v>
      </c>
      <c r="E28" s="209" t="s">
        <v>514</v>
      </c>
      <c r="F28" s="210"/>
      <c r="G28" s="211"/>
      <c r="H28" s="211"/>
      <c r="I28" s="211"/>
    </row>
    <row r="29" spans="2:9" ht="14.25">
      <c r="B29" s="207"/>
      <c r="C29" s="208"/>
      <c r="D29" s="209" t="s">
        <v>505</v>
      </c>
      <c r="E29" s="209" t="s">
        <v>510</v>
      </c>
      <c r="F29" s="210"/>
      <c r="G29" s="211"/>
      <c r="H29" s="211"/>
      <c r="I29" s="211"/>
    </row>
    <row r="30" spans="2:9" ht="14.25">
      <c r="B30" s="207"/>
      <c r="C30" s="208"/>
      <c r="D30" s="209" t="s">
        <v>507</v>
      </c>
      <c r="E30" s="209" t="s">
        <v>525</v>
      </c>
      <c r="F30" s="210"/>
      <c r="G30" s="211"/>
      <c r="H30" s="211"/>
      <c r="I30" s="212"/>
    </row>
    <row r="31" spans="2:9" ht="14.25">
      <c r="B31" s="207"/>
      <c r="C31" s="208"/>
      <c r="D31" s="209" t="s">
        <v>509</v>
      </c>
      <c r="E31" s="209" t="s">
        <v>510</v>
      </c>
      <c r="F31" s="210"/>
      <c r="G31" s="211"/>
      <c r="H31" s="211"/>
      <c r="I31" s="212"/>
    </row>
    <row r="32" spans="2:9" ht="14.25">
      <c r="B32" s="207"/>
      <c r="C32" s="208"/>
      <c r="D32" s="209" t="s">
        <v>511</v>
      </c>
      <c r="E32" s="209" t="s">
        <v>512</v>
      </c>
      <c r="F32" s="210"/>
      <c r="G32" s="211"/>
      <c r="H32" s="211"/>
      <c r="I32" s="212"/>
    </row>
    <row r="33" spans="2:9" ht="14.25">
      <c r="B33" s="207"/>
      <c r="C33" s="208"/>
      <c r="D33" s="209" t="s">
        <v>517</v>
      </c>
      <c r="E33" s="209" t="s">
        <v>526</v>
      </c>
      <c r="F33" s="210"/>
      <c r="G33" s="211"/>
      <c r="H33" s="211"/>
      <c r="I33" s="212"/>
    </row>
    <row r="34" spans="2:9" ht="14.25">
      <c r="B34" s="207"/>
      <c r="C34" s="208"/>
      <c r="D34" s="209" t="s">
        <v>518</v>
      </c>
      <c r="E34" s="213" t="s">
        <v>500</v>
      </c>
      <c r="F34" s="210"/>
      <c r="G34" s="211"/>
      <c r="H34" s="211"/>
      <c r="I34" s="212"/>
    </row>
    <row r="35" spans="2:9" ht="14.25">
      <c r="B35" s="207"/>
      <c r="C35" s="208"/>
      <c r="D35" s="209"/>
      <c r="E35" s="209"/>
      <c r="F35" s="210"/>
      <c r="G35" s="211"/>
      <c r="H35" s="211"/>
      <c r="I35" s="211"/>
    </row>
    <row r="36" spans="2:9" ht="14.25">
      <c r="B36" s="207">
        <v>3</v>
      </c>
      <c r="C36" s="208" t="s">
        <v>236</v>
      </c>
      <c r="D36" s="209" t="s">
        <v>499</v>
      </c>
      <c r="E36" s="209" t="s">
        <v>500</v>
      </c>
      <c r="F36" s="210" t="s">
        <v>501</v>
      </c>
      <c r="G36" s="211"/>
      <c r="H36" s="211"/>
      <c r="I36" s="212"/>
    </row>
    <row r="37" spans="2:9" ht="14.25">
      <c r="B37" s="207"/>
      <c r="C37" s="214"/>
      <c r="D37" s="209" t="s">
        <v>504</v>
      </c>
      <c r="E37" s="209" t="s">
        <v>521</v>
      </c>
      <c r="F37" s="210"/>
      <c r="G37" s="211"/>
      <c r="H37" s="211"/>
      <c r="I37" s="212"/>
    </row>
    <row r="38" spans="2:9" ht="14.25">
      <c r="B38" s="207"/>
      <c r="C38" s="208"/>
      <c r="D38" s="209" t="s">
        <v>522</v>
      </c>
      <c r="E38" s="209" t="s">
        <v>525</v>
      </c>
      <c r="F38" s="210"/>
      <c r="G38" s="211"/>
      <c r="H38" s="211"/>
      <c r="I38" s="211"/>
    </row>
    <row r="39" spans="2:9" ht="14.25">
      <c r="B39" s="207"/>
      <c r="C39" s="215"/>
      <c r="D39" s="209" t="s">
        <v>524</v>
      </c>
      <c r="E39" s="209" t="s">
        <v>514</v>
      </c>
      <c r="F39" s="210"/>
      <c r="G39" s="211"/>
      <c r="H39" s="211"/>
      <c r="I39" s="211"/>
    </row>
    <row r="40" spans="2:9" ht="14.25">
      <c r="B40" s="207"/>
      <c r="C40" s="208"/>
      <c r="D40" s="209" t="s">
        <v>505</v>
      </c>
      <c r="E40" s="209" t="s">
        <v>527</v>
      </c>
      <c r="F40" s="210"/>
      <c r="G40" s="211"/>
      <c r="H40" s="211"/>
      <c r="I40" s="211"/>
    </row>
    <row r="41" spans="2:9" ht="14.25">
      <c r="B41" s="207"/>
      <c r="C41" s="215"/>
      <c r="D41" s="209" t="s">
        <v>507</v>
      </c>
      <c r="E41" s="209" t="s">
        <v>503</v>
      </c>
      <c r="F41" s="210"/>
      <c r="G41" s="211"/>
      <c r="H41" s="211"/>
      <c r="I41" s="211"/>
    </row>
    <row r="42" spans="2:9" ht="14.25">
      <c r="B42" s="207"/>
      <c r="C42" s="215"/>
      <c r="D42" s="209" t="s">
        <v>509</v>
      </c>
      <c r="E42" s="209" t="s">
        <v>528</v>
      </c>
      <c r="F42" s="210"/>
      <c r="G42" s="211"/>
      <c r="H42" s="211"/>
      <c r="I42" s="211"/>
    </row>
    <row r="43" spans="2:9" ht="14.25">
      <c r="B43" s="207"/>
      <c r="C43" s="215"/>
      <c r="D43" s="209" t="s">
        <v>529</v>
      </c>
      <c r="E43" s="209" t="s">
        <v>510</v>
      </c>
      <c r="F43" s="210"/>
      <c r="G43" s="211"/>
      <c r="H43" s="211"/>
      <c r="I43" s="211"/>
    </row>
    <row r="44" spans="2:9" ht="14.25">
      <c r="B44" s="207"/>
      <c r="C44" s="215"/>
      <c r="D44" s="209" t="s">
        <v>513</v>
      </c>
      <c r="E44" s="209" t="s">
        <v>520</v>
      </c>
      <c r="F44" s="210"/>
      <c r="G44" s="211"/>
      <c r="H44" s="211"/>
      <c r="I44" s="212"/>
    </row>
    <row r="45" spans="2:9" ht="14.25">
      <c r="B45" s="207"/>
      <c r="C45" s="215"/>
      <c r="D45" s="209" t="s">
        <v>515</v>
      </c>
      <c r="E45" s="213" t="s">
        <v>530</v>
      </c>
      <c r="F45" s="210"/>
      <c r="G45" s="211"/>
      <c r="H45" s="211"/>
      <c r="I45" s="212"/>
    </row>
    <row r="46" spans="2:9" ht="14.25">
      <c r="B46" s="207"/>
      <c r="C46" s="208"/>
      <c r="D46" s="209"/>
      <c r="E46" s="209"/>
      <c r="F46" s="210"/>
      <c r="G46" s="211"/>
      <c r="H46" s="211"/>
      <c r="I46" s="212"/>
    </row>
    <row r="47" spans="2:9" ht="14.25">
      <c r="B47" s="207"/>
      <c r="C47" s="214"/>
      <c r="D47" s="209"/>
      <c r="E47" s="209"/>
      <c r="F47" s="210"/>
      <c r="G47" s="211"/>
      <c r="H47" s="211"/>
      <c r="I47" s="212"/>
    </row>
    <row r="48" spans="2:9" ht="14.25">
      <c r="B48" s="207"/>
      <c r="C48" s="208"/>
      <c r="D48" s="209"/>
      <c r="E48" s="209"/>
      <c r="F48" s="210"/>
      <c r="G48" s="211"/>
      <c r="H48" s="211"/>
      <c r="I48" s="212"/>
    </row>
    <row r="49" spans="2:9" ht="14.25">
      <c r="B49" s="207">
        <v>4</v>
      </c>
      <c r="C49" s="208" t="s">
        <v>531</v>
      </c>
      <c r="D49" s="209" t="s">
        <v>499</v>
      </c>
      <c r="E49" s="209" t="s">
        <v>500</v>
      </c>
      <c r="F49" s="210" t="s">
        <v>501</v>
      </c>
      <c r="G49" s="211"/>
      <c r="H49" s="211"/>
      <c r="I49" s="211"/>
    </row>
    <row r="50" spans="2:9" ht="14.25">
      <c r="B50" s="207"/>
      <c r="C50" s="208"/>
      <c r="D50" s="209" t="s">
        <v>504</v>
      </c>
      <c r="E50" s="209" t="s">
        <v>520</v>
      </c>
      <c r="F50" s="210"/>
      <c r="G50" s="211"/>
      <c r="H50" s="211"/>
      <c r="I50" s="211"/>
    </row>
    <row r="51" spans="2:9" ht="14.25">
      <c r="B51" s="207"/>
      <c r="C51" s="208"/>
      <c r="D51" s="209" t="s">
        <v>532</v>
      </c>
      <c r="E51" s="209" t="s">
        <v>526</v>
      </c>
      <c r="F51" s="210"/>
      <c r="G51" s="211"/>
      <c r="H51" s="211"/>
      <c r="I51" s="211"/>
    </row>
    <row r="52" spans="2:9" ht="14.25">
      <c r="B52" s="207"/>
      <c r="C52" s="208"/>
      <c r="D52" s="209" t="s">
        <v>505</v>
      </c>
      <c r="E52" s="209" t="s">
        <v>533</v>
      </c>
      <c r="F52" s="210"/>
      <c r="G52" s="211"/>
      <c r="H52" s="211"/>
      <c r="I52" s="211"/>
    </row>
    <row r="53" spans="2:9" ht="14.25">
      <c r="B53" s="207"/>
      <c r="C53" s="208"/>
      <c r="D53" s="209" t="s">
        <v>507</v>
      </c>
      <c r="E53" s="209" t="s">
        <v>534</v>
      </c>
      <c r="F53" s="210"/>
      <c r="G53" s="211"/>
      <c r="H53" s="211"/>
      <c r="I53" s="211"/>
    </row>
    <row r="54" spans="2:9" ht="14.25">
      <c r="B54" s="207"/>
      <c r="C54" s="208"/>
      <c r="D54" s="209" t="s">
        <v>509</v>
      </c>
      <c r="E54" s="209" t="s">
        <v>520</v>
      </c>
      <c r="F54" s="210"/>
      <c r="G54" s="211"/>
      <c r="H54" s="211"/>
      <c r="I54" s="211"/>
    </row>
    <row r="55" spans="2:9" ht="14.25">
      <c r="B55" s="207"/>
      <c r="C55" s="208"/>
      <c r="D55" s="209" t="s">
        <v>529</v>
      </c>
      <c r="E55" s="209" t="s">
        <v>510</v>
      </c>
      <c r="F55" s="210"/>
      <c r="G55" s="211"/>
      <c r="H55" s="211"/>
      <c r="I55" s="211"/>
    </row>
    <row r="56" spans="2:9" ht="14.25">
      <c r="B56" s="207"/>
      <c r="C56" s="208"/>
      <c r="D56" s="209" t="s">
        <v>515</v>
      </c>
      <c r="E56" s="209" t="s">
        <v>535</v>
      </c>
      <c r="F56" s="210"/>
      <c r="G56" s="211"/>
      <c r="H56" s="211"/>
      <c r="I56" s="212"/>
    </row>
    <row r="57" spans="2:9" ht="14.25">
      <c r="B57" s="207"/>
      <c r="C57" s="208"/>
      <c r="D57" s="209" t="s">
        <v>536</v>
      </c>
      <c r="E57" s="209" t="s">
        <v>514</v>
      </c>
      <c r="F57" s="210"/>
      <c r="G57" s="211"/>
      <c r="H57" s="211"/>
      <c r="I57" s="212"/>
    </row>
    <row r="58" spans="2:9" ht="14.25">
      <c r="B58" s="207"/>
      <c r="C58" s="208"/>
      <c r="D58" s="209" t="s">
        <v>518</v>
      </c>
      <c r="E58" s="213" t="s">
        <v>500</v>
      </c>
      <c r="F58" s="210"/>
      <c r="G58" s="211"/>
      <c r="H58" s="211"/>
      <c r="I58" s="212"/>
    </row>
    <row r="59" spans="2:9" ht="14.25">
      <c r="B59" s="207"/>
      <c r="C59" s="208"/>
      <c r="D59" s="209"/>
      <c r="E59" s="209"/>
      <c r="F59" s="210"/>
      <c r="G59" s="211"/>
      <c r="H59" s="211"/>
      <c r="I59" s="211"/>
    </row>
    <row r="60" spans="2:9" ht="14.25">
      <c r="B60" s="207">
        <v>5</v>
      </c>
      <c r="C60" s="208" t="s">
        <v>537</v>
      </c>
      <c r="D60" s="209" t="s">
        <v>499</v>
      </c>
      <c r="E60" s="209" t="s">
        <v>500</v>
      </c>
      <c r="F60" s="210" t="s">
        <v>501</v>
      </c>
      <c r="G60" s="211"/>
      <c r="H60" s="211"/>
      <c r="I60" s="211"/>
    </row>
    <row r="61" spans="2:9" ht="14.25">
      <c r="B61" s="207"/>
      <c r="C61" s="208"/>
      <c r="D61" s="209" t="s">
        <v>502</v>
      </c>
      <c r="E61" s="209" t="s">
        <v>520</v>
      </c>
      <c r="F61" s="210"/>
      <c r="G61" s="211"/>
      <c r="H61" s="211"/>
      <c r="I61" s="211"/>
    </row>
    <row r="62" spans="2:9" ht="14.25">
      <c r="B62" s="207"/>
      <c r="C62" s="208"/>
      <c r="D62" s="209" t="s">
        <v>504</v>
      </c>
      <c r="E62" s="209" t="s">
        <v>526</v>
      </c>
      <c r="F62" s="210"/>
      <c r="G62" s="211"/>
      <c r="H62" s="211"/>
      <c r="I62" s="211"/>
    </row>
    <row r="63" spans="2:9" ht="14.25">
      <c r="B63" s="207"/>
      <c r="C63" s="208"/>
      <c r="D63" s="209" t="s">
        <v>524</v>
      </c>
      <c r="E63" s="209" t="s">
        <v>514</v>
      </c>
      <c r="F63" s="210"/>
      <c r="G63" s="211"/>
      <c r="H63" s="211"/>
      <c r="I63" s="211"/>
    </row>
    <row r="64" spans="2:9" ht="14.25">
      <c r="B64" s="207"/>
      <c r="C64" s="208"/>
      <c r="D64" s="209" t="s">
        <v>522</v>
      </c>
      <c r="E64" s="209" t="s">
        <v>525</v>
      </c>
      <c r="F64" s="210"/>
      <c r="G64" s="211"/>
      <c r="H64" s="211"/>
      <c r="I64" s="211"/>
    </row>
    <row r="65" spans="2:9" ht="14.25">
      <c r="B65" s="207"/>
      <c r="C65" s="208"/>
      <c r="D65" s="209" t="s">
        <v>505</v>
      </c>
      <c r="E65" s="209" t="s">
        <v>538</v>
      </c>
      <c r="F65" s="210"/>
      <c r="G65" s="211"/>
      <c r="H65" s="211"/>
      <c r="I65" s="211"/>
    </row>
    <row r="66" spans="2:9" ht="14.25">
      <c r="B66" s="207"/>
      <c r="C66" s="208"/>
      <c r="D66" s="209" t="s">
        <v>509</v>
      </c>
      <c r="E66" s="209" t="s">
        <v>525</v>
      </c>
      <c r="F66" s="210"/>
      <c r="G66" s="211"/>
      <c r="H66" s="211"/>
      <c r="I66" s="212"/>
    </row>
    <row r="67" spans="2:9" ht="14.25">
      <c r="B67" s="207"/>
      <c r="C67" s="208"/>
      <c r="D67" s="209" t="s">
        <v>511</v>
      </c>
      <c r="E67" s="209" t="s">
        <v>508</v>
      </c>
      <c r="F67" s="210"/>
      <c r="G67" s="211"/>
      <c r="H67" s="211"/>
      <c r="I67" s="212"/>
    </row>
    <row r="68" spans="2:9" ht="14.25">
      <c r="B68" s="207"/>
      <c r="C68" s="208"/>
      <c r="D68" s="209" t="s">
        <v>513</v>
      </c>
      <c r="E68" s="209" t="s">
        <v>520</v>
      </c>
      <c r="F68" s="210"/>
      <c r="G68" s="211"/>
      <c r="H68" s="211"/>
      <c r="I68" s="212"/>
    </row>
    <row r="69" spans="2:9" ht="14.25">
      <c r="B69" s="207"/>
      <c r="C69" s="208"/>
      <c r="D69" s="209" t="s">
        <v>515</v>
      </c>
      <c r="E69" s="213" t="s">
        <v>530</v>
      </c>
      <c r="F69" s="210"/>
      <c r="G69" s="211"/>
      <c r="H69" s="211"/>
      <c r="I69" s="212"/>
    </row>
    <row r="70" spans="2:9" ht="14.25">
      <c r="B70" s="207"/>
      <c r="C70" s="208"/>
      <c r="D70" s="209" t="s">
        <v>507</v>
      </c>
      <c r="E70" s="209" t="s">
        <v>539</v>
      </c>
      <c r="F70" s="210"/>
      <c r="G70" s="211"/>
      <c r="H70" s="211"/>
      <c r="I70" s="212"/>
    </row>
    <row r="71" spans="2:9" ht="14.25">
      <c r="B71" s="207"/>
      <c r="C71" s="208"/>
      <c r="D71" s="209" t="s">
        <v>517</v>
      </c>
      <c r="E71" s="209" t="s">
        <v>514</v>
      </c>
      <c r="F71" s="210"/>
      <c r="G71" s="211"/>
      <c r="H71" s="211"/>
      <c r="I71" s="212"/>
    </row>
    <row r="72" spans="2:9" ht="14.25">
      <c r="B72" s="207"/>
      <c r="C72" s="208"/>
      <c r="D72" s="209" t="s">
        <v>518</v>
      </c>
      <c r="E72" s="213" t="s">
        <v>500</v>
      </c>
      <c r="F72" s="210"/>
      <c r="G72" s="211"/>
      <c r="H72" s="211"/>
      <c r="I72" s="211"/>
    </row>
    <row r="73" spans="2:9" ht="14.25">
      <c r="B73" s="207"/>
      <c r="C73" s="208"/>
      <c r="D73" s="209"/>
      <c r="E73" s="213"/>
      <c r="F73" s="210"/>
      <c r="G73" s="211"/>
      <c r="H73" s="211"/>
      <c r="I73" s="211"/>
    </row>
    <row r="74" spans="2:9" ht="14.25">
      <c r="B74" s="207">
        <v>6</v>
      </c>
      <c r="C74" s="208" t="s">
        <v>540</v>
      </c>
      <c r="D74" s="209" t="s">
        <v>499</v>
      </c>
      <c r="E74" s="209" t="s">
        <v>500</v>
      </c>
      <c r="F74" s="210" t="s">
        <v>501</v>
      </c>
      <c r="G74" s="211"/>
      <c r="H74" s="211"/>
      <c r="I74" s="211"/>
    </row>
    <row r="75" spans="2:9" ht="14.25">
      <c r="B75" s="207"/>
      <c r="C75" s="214"/>
      <c r="D75" s="209" t="s">
        <v>504</v>
      </c>
      <c r="E75" s="209" t="s">
        <v>520</v>
      </c>
      <c r="F75" s="210"/>
      <c r="G75" s="211"/>
      <c r="H75" s="211"/>
      <c r="I75" s="211"/>
    </row>
    <row r="76" spans="2:9" ht="14.25">
      <c r="B76" s="207"/>
      <c r="C76" s="208"/>
      <c r="D76" s="209" t="s">
        <v>541</v>
      </c>
      <c r="E76" s="209" t="s">
        <v>526</v>
      </c>
      <c r="F76" s="210"/>
      <c r="G76" s="211"/>
      <c r="H76" s="211"/>
      <c r="I76" s="211"/>
    </row>
    <row r="77" spans="2:9" ht="14.25">
      <c r="B77" s="207"/>
      <c r="C77" s="214"/>
      <c r="D77" s="209" t="s">
        <v>505</v>
      </c>
      <c r="E77" s="209" t="s">
        <v>542</v>
      </c>
      <c r="F77" s="210"/>
      <c r="G77" s="211"/>
      <c r="H77" s="211"/>
      <c r="I77" s="211"/>
    </row>
    <row r="78" spans="2:9" ht="14.25">
      <c r="B78" s="207"/>
      <c r="C78" s="215"/>
      <c r="D78" s="209" t="s">
        <v>529</v>
      </c>
      <c r="E78" s="209" t="s">
        <v>539</v>
      </c>
      <c r="F78" s="210"/>
      <c r="G78" s="211"/>
      <c r="H78" s="211"/>
      <c r="I78" s="211"/>
    </row>
    <row r="79" spans="2:9" ht="14.25">
      <c r="B79" s="207"/>
      <c r="C79" s="215"/>
      <c r="D79" s="209" t="s">
        <v>513</v>
      </c>
      <c r="E79" s="209" t="s">
        <v>514</v>
      </c>
      <c r="F79" s="210"/>
      <c r="G79" s="211"/>
      <c r="H79" s="211"/>
      <c r="I79" s="211"/>
    </row>
    <row r="80" spans="2:9" ht="14.25">
      <c r="B80" s="207"/>
      <c r="C80" s="215"/>
      <c r="D80" s="209" t="s">
        <v>509</v>
      </c>
      <c r="E80" s="209" t="s">
        <v>542</v>
      </c>
      <c r="F80" s="210"/>
      <c r="G80" s="211"/>
      <c r="H80" s="211"/>
      <c r="I80" s="211"/>
    </row>
    <row r="81" spans="2:9" ht="14.25">
      <c r="B81" s="207"/>
      <c r="C81" s="214"/>
      <c r="D81" s="209" t="s">
        <v>515</v>
      </c>
      <c r="E81" s="209" t="s">
        <v>516</v>
      </c>
      <c r="F81" s="210"/>
      <c r="G81" s="211"/>
      <c r="H81" s="211"/>
      <c r="I81" s="211"/>
    </row>
    <row r="82" spans="2:9" ht="14.25">
      <c r="B82" s="207"/>
      <c r="C82" s="208"/>
      <c r="D82" s="209" t="s">
        <v>518</v>
      </c>
      <c r="E82" s="213" t="s">
        <v>500</v>
      </c>
      <c r="F82" s="210"/>
      <c r="G82" s="211"/>
      <c r="H82" s="211"/>
      <c r="I82" s="211"/>
    </row>
    <row r="83" spans="2:9" ht="14.25">
      <c r="B83" s="207"/>
      <c r="C83" s="208"/>
      <c r="D83" s="209"/>
      <c r="E83" s="209"/>
      <c r="F83" s="210"/>
      <c r="G83" s="211"/>
      <c r="H83" s="211"/>
      <c r="I83" s="211"/>
    </row>
    <row r="84" spans="2:9" ht="14.25">
      <c r="B84" s="207">
        <v>7</v>
      </c>
      <c r="C84" s="208" t="s">
        <v>543</v>
      </c>
      <c r="D84" s="209" t="s">
        <v>499</v>
      </c>
      <c r="E84" s="209" t="s">
        <v>500</v>
      </c>
      <c r="F84" s="210" t="s">
        <v>501</v>
      </c>
      <c r="G84" s="211"/>
      <c r="H84" s="211"/>
      <c r="I84" s="211"/>
    </row>
    <row r="85" spans="2:9" ht="14.25">
      <c r="B85" s="207"/>
      <c r="C85" s="208"/>
      <c r="D85" s="209" t="s">
        <v>502</v>
      </c>
      <c r="E85" s="209" t="s">
        <v>526</v>
      </c>
      <c r="F85" s="210"/>
      <c r="G85" s="211"/>
      <c r="H85" s="211"/>
      <c r="I85" s="211"/>
    </row>
    <row r="86" spans="2:9" ht="14.25">
      <c r="B86" s="207"/>
      <c r="C86" s="208"/>
      <c r="D86" s="209" t="s">
        <v>504</v>
      </c>
      <c r="E86" s="209" t="s">
        <v>520</v>
      </c>
      <c r="F86" s="210"/>
      <c r="G86" s="211"/>
      <c r="H86" s="211"/>
      <c r="I86" s="211"/>
    </row>
    <row r="87" spans="2:9" ht="14.25">
      <c r="B87" s="207"/>
      <c r="C87" s="208"/>
      <c r="D87" s="209" t="s">
        <v>522</v>
      </c>
      <c r="E87" s="209" t="s">
        <v>525</v>
      </c>
      <c r="F87" s="210"/>
      <c r="G87" s="211"/>
      <c r="H87" s="211"/>
      <c r="I87" s="211"/>
    </row>
    <row r="88" spans="2:9" ht="14.25">
      <c r="B88" s="207"/>
      <c r="C88" s="208"/>
      <c r="D88" s="209" t="s">
        <v>524</v>
      </c>
      <c r="E88" s="209" t="s">
        <v>514</v>
      </c>
      <c r="F88" s="210"/>
      <c r="G88" s="211"/>
      <c r="H88" s="211"/>
      <c r="I88" s="211"/>
    </row>
    <row r="89" spans="2:9" ht="14.25">
      <c r="B89" s="207"/>
      <c r="C89" s="208"/>
      <c r="D89" s="209" t="s">
        <v>505</v>
      </c>
      <c r="E89" s="209" t="s">
        <v>544</v>
      </c>
      <c r="F89" s="210"/>
      <c r="G89" s="211"/>
      <c r="H89" s="211"/>
      <c r="I89" s="211"/>
    </row>
    <row r="90" spans="2:9" ht="14.25">
      <c r="B90" s="207"/>
      <c r="C90" s="208"/>
      <c r="D90" s="209" t="s">
        <v>507</v>
      </c>
      <c r="E90" s="209" t="s">
        <v>525</v>
      </c>
      <c r="F90" s="210"/>
      <c r="G90" s="211"/>
      <c r="H90" s="211"/>
      <c r="I90" s="211"/>
    </row>
    <row r="91" spans="2:9" ht="14.25">
      <c r="B91" s="207"/>
      <c r="C91" s="208"/>
      <c r="D91" s="209" t="s">
        <v>509</v>
      </c>
      <c r="E91" s="209" t="s">
        <v>503</v>
      </c>
      <c r="F91" s="210"/>
      <c r="G91" s="211"/>
      <c r="H91" s="211"/>
      <c r="I91" s="211"/>
    </row>
    <row r="92" spans="2:9" ht="14.25">
      <c r="B92" s="207"/>
      <c r="C92" s="208"/>
      <c r="D92" s="209" t="s">
        <v>511</v>
      </c>
      <c r="E92" s="209" t="s">
        <v>510</v>
      </c>
      <c r="F92" s="210"/>
      <c r="G92" s="211"/>
      <c r="H92" s="211"/>
      <c r="I92" s="211"/>
    </row>
    <row r="93" spans="2:9" ht="14.25">
      <c r="B93" s="207"/>
      <c r="C93" s="208"/>
      <c r="D93" s="209" t="s">
        <v>545</v>
      </c>
      <c r="E93" s="209" t="s">
        <v>520</v>
      </c>
      <c r="F93" s="210"/>
      <c r="G93" s="211"/>
      <c r="H93" s="211"/>
      <c r="I93" s="211"/>
    </row>
    <row r="94" spans="2:9" ht="14.25">
      <c r="B94" s="207"/>
      <c r="C94" s="208"/>
      <c r="D94" s="209" t="s">
        <v>513</v>
      </c>
      <c r="E94" s="209" t="s">
        <v>520</v>
      </c>
      <c r="F94" s="210"/>
      <c r="G94" s="211"/>
      <c r="H94" s="211"/>
      <c r="I94" s="211"/>
    </row>
    <row r="95" spans="2:9" ht="14.25">
      <c r="B95" s="207"/>
      <c r="C95" s="208"/>
      <c r="D95" s="209" t="s">
        <v>515</v>
      </c>
      <c r="E95" s="213" t="s">
        <v>530</v>
      </c>
      <c r="F95" s="210"/>
      <c r="G95" s="211"/>
      <c r="H95" s="211"/>
      <c r="I95" s="211"/>
    </row>
    <row r="96" spans="2:9" ht="14.25">
      <c r="B96" s="207"/>
      <c r="C96" s="208"/>
      <c r="D96" s="209" t="s">
        <v>518</v>
      </c>
      <c r="E96" s="213" t="s">
        <v>500</v>
      </c>
      <c r="F96" s="210"/>
      <c r="G96" s="211"/>
      <c r="H96" s="211"/>
      <c r="I96" s="211"/>
    </row>
    <row r="97" spans="2:9" ht="14.25">
      <c r="B97" s="207"/>
      <c r="C97" s="208"/>
      <c r="D97" s="209"/>
      <c r="E97" s="213"/>
      <c r="F97" s="210"/>
      <c r="G97" s="211"/>
      <c r="H97" s="211"/>
      <c r="I97" s="211"/>
    </row>
    <row r="98" spans="2:9" ht="14.25">
      <c r="B98" s="207">
        <v>8</v>
      </c>
      <c r="C98" s="215" t="s">
        <v>546</v>
      </c>
      <c r="D98" s="209" t="s">
        <v>499</v>
      </c>
      <c r="E98" s="209" t="s">
        <v>500</v>
      </c>
      <c r="F98" s="210" t="s">
        <v>501</v>
      </c>
      <c r="G98" s="211"/>
      <c r="H98" s="211"/>
      <c r="I98" s="211"/>
    </row>
    <row r="99" spans="2:9" ht="14.25">
      <c r="B99" s="207"/>
      <c r="C99" s="215"/>
      <c r="D99" s="209" t="s">
        <v>504</v>
      </c>
      <c r="E99" s="209" t="s">
        <v>520</v>
      </c>
      <c r="F99" s="210"/>
      <c r="G99" s="211"/>
      <c r="H99" s="211"/>
      <c r="I99" s="211"/>
    </row>
    <row r="100" spans="2:9" ht="14.25">
      <c r="B100" s="207"/>
      <c r="C100" s="208"/>
      <c r="D100" s="209" t="s">
        <v>541</v>
      </c>
      <c r="E100" s="209" t="s">
        <v>526</v>
      </c>
      <c r="F100" s="210"/>
      <c r="G100" s="211"/>
      <c r="H100" s="211"/>
      <c r="I100" s="211"/>
    </row>
    <row r="101" spans="2:9" ht="14.25">
      <c r="B101" s="207"/>
      <c r="C101" s="215"/>
      <c r="D101" s="209" t="s">
        <v>505</v>
      </c>
      <c r="E101" s="209" t="s">
        <v>542</v>
      </c>
      <c r="F101" s="210"/>
      <c r="G101" s="211"/>
      <c r="H101" s="211"/>
      <c r="I101" s="211"/>
    </row>
    <row r="102" spans="2:9" ht="14.25">
      <c r="B102" s="207"/>
      <c r="C102" s="208"/>
      <c r="D102" s="209" t="s">
        <v>529</v>
      </c>
      <c r="E102" s="209" t="s">
        <v>508</v>
      </c>
      <c r="F102" s="210"/>
      <c r="G102" s="211"/>
      <c r="H102" s="211"/>
      <c r="I102" s="211"/>
    </row>
    <row r="103" spans="2:9" ht="14.25">
      <c r="B103" s="207"/>
      <c r="C103" s="215"/>
      <c r="D103" s="209" t="s">
        <v>513</v>
      </c>
      <c r="E103" s="209" t="s">
        <v>514</v>
      </c>
      <c r="F103" s="210"/>
      <c r="G103" s="211"/>
      <c r="H103" s="211"/>
      <c r="I103" s="211"/>
    </row>
    <row r="104" spans="2:9" ht="14.25">
      <c r="B104" s="207"/>
      <c r="C104" s="214"/>
      <c r="D104" s="209" t="s">
        <v>509</v>
      </c>
      <c r="E104" s="209" t="s">
        <v>542</v>
      </c>
      <c r="F104" s="210"/>
      <c r="G104" s="211"/>
      <c r="H104" s="211"/>
      <c r="I104" s="211"/>
    </row>
    <row r="105" spans="2:9" ht="14.25">
      <c r="B105" s="207"/>
      <c r="C105" s="214"/>
      <c r="D105" s="209" t="s">
        <v>507</v>
      </c>
      <c r="E105" s="209" t="s">
        <v>510</v>
      </c>
      <c r="F105" s="210"/>
      <c r="G105" s="211"/>
      <c r="H105" s="211"/>
      <c r="I105" s="211"/>
    </row>
    <row r="106" spans="2:9" ht="14.25">
      <c r="B106" s="207"/>
      <c r="C106" s="215"/>
      <c r="D106" s="209" t="s">
        <v>515</v>
      </c>
      <c r="E106" s="209" t="s">
        <v>535</v>
      </c>
      <c r="F106" s="210"/>
      <c r="G106" s="211"/>
      <c r="H106" s="211"/>
      <c r="I106" s="211"/>
    </row>
    <row r="107" spans="2:9" ht="14.25">
      <c r="B107" s="207"/>
      <c r="C107" s="215"/>
      <c r="D107" s="209" t="s">
        <v>518</v>
      </c>
      <c r="E107" s="213" t="s">
        <v>500</v>
      </c>
      <c r="F107" s="210"/>
      <c r="G107" s="211"/>
      <c r="H107" s="211"/>
      <c r="I107" s="211"/>
    </row>
    <row r="108" spans="2:9" ht="14.25">
      <c r="B108" s="207"/>
      <c r="C108" s="208"/>
      <c r="D108" s="209"/>
      <c r="E108" s="213"/>
      <c r="F108" s="210"/>
      <c r="G108" s="211"/>
      <c r="H108" s="211"/>
      <c r="I108" s="211"/>
    </row>
    <row r="109" spans="2:9" ht="14.25">
      <c r="B109" s="207">
        <v>9</v>
      </c>
      <c r="C109" s="208" t="s">
        <v>547</v>
      </c>
      <c r="D109" s="209" t="s">
        <v>499</v>
      </c>
      <c r="E109" s="209" t="s">
        <v>548</v>
      </c>
      <c r="F109" s="210" t="s">
        <v>501</v>
      </c>
      <c r="G109" s="211"/>
      <c r="H109" s="211"/>
      <c r="I109" s="211"/>
    </row>
    <row r="110" spans="2:9" ht="14.25">
      <c r="B110" s="207"/>
      <c r="C110" s="215"/>
      <c r="D110" s="209" t="s">
        <v>504</v>
      </c>
      <c r="E110" s="209" t="s">
        <v>526</v>
      </c>
      <c r="F110" s="210"/>
      <c r="G110" s="211"/>
      <c r="H110" s="211"/>
      <c r="I110" s="211"/>
    </row>
    <row r="111" spans="2:9" ht="14.25">
      <c r="B111" s="207"/>
      <c r="C111" s="215"/>
      <c r="D111" s="209" t="s">
        <v>522</v>
      </c>
      <c r="E111" s="209" t="s">
        <v>525</v>
      </c>
      <c r="F111" s="210"/>
      <c r="G111" s="211"/>
      <c r="H111" s="211"/>
      <c r="I111" s="211"/>
    </row>
    <row r="112" spans="2:9" ht="14.25">
      <c r="B112" s="207"/>
      <c r="C112" s="215"/>
      <c r="D112" s="209" t="s">
        <v>505</v>
      </c>
      <c r="E112" s="209" t="s">
        <v>527</v>
      </c>
      <c r="F112" s="210"/>
      <c r="G112" s="211"/>
      <c r="H112" s="211"/>
      <c r="I112" s="211"/>
    </row>
    <row r="113" spans="2:9" ht="14.25">
      <c r="B113" s="207"/>
      <c r="C113" s="215"/>
      <c r="D113" s="209" t="s">
        <v>507</v>
      </c>
      <c r="E113" s="209" t="s">
        <v>503</v>
      </c>
      <c r="F113" s="210"/>
      <c r="G113" s="211"/>
      <c r="H113" s="211"/>
      <c r="I113" s="211"/>
    </row>
    <row r="114" spans="2:9" ht="14.25">
      <c r="B114" s="207"/>
      <c r="C114" s="215"/>
      <c r="D114" s="209" t="s">
        <v>509</v>
      </c>
      <c r="E114" s="209" t="s">
        <v>510</v>
      </c>
      <c r="F114" s="210"/>
      <c r="G114" s="211"/>
      <c r="H114" s="211"/>
      <c r="I114" s="211"/>
    </row>
    <row r="115" spans="2:9" ht="14.25">
      <c r="B115" s="207"/>
      <c r="C115" s="215"/>
      <c r="D115" s="209" t="s">
        <v>511</v>
      </c>
      <c r="E115" s="209" t="s">
        <v>525</v>
      </c>
      <c r="F115" s="210"/>
      <c r="G115" s="211"/>
      <c r="H115" s="211"/>
      <c r="I115" s="211"/>
    </row>
    <row r="116" spans="2:9" ht="14.25">
      <c r="B116" s="207"/>
      <c r="C116" s="215"/>
      <c r="D116" s="209" t="s">
        <v>513</v>
      </c>
      <c r="E116" s="209" t="s">
        <v>514</v>
      </c>
      <c r="F116" s="210"/>
      <c r="G116" s="211"/>
      <c r="H116" s="211"/>
      <c r="I116" s="211"/>
    </row>
    <row r="117" spans="2:9" ht="14.25">
      <c r="B117" s="207"/>
      <c r="C117" s="215"/>
      <c r="D117" s="209" t="s">
        <v>515</v>
      </c>
      <c r="E117" s="209" t="s">
        <v>530</v>
      </c>
      <c r="F117" s="210"/>
      <c r="G117" s="211"/>
      <c r="H117" s="211"/>
      <c r="I117" s="211"/>
    </row>
    <row r="118" spans="2:9" ht="14.25">
      <c r="B118" s="207"/>
      <c r="C118" s="208"/>
      <c r="D118" s="209" t="s">
        <v>518</v>
      </c>
      <c r="E118" s="213" t="s">
        <v>500</v>
      </c>
      <c r="F118" s="210"/>
      <c r="G118" s="211"/>
      <c r="H118" s="211"/>
      <c r="I118" s="211"/>
    </row>
    <row r="119" spans="2:9" ht="14.25">
      <c r="B119" s="207"/>
      <c r="C119" s="215"/>
      <c r="D119" s="209"/>
      <c r="E119" s="209"/>
      <c r="F119" s="210"/>
      <c r="G119" s="211"/>
      <c r="H119" s="211"/>
      <c r="I119" s="211"/>
    </row>
    <row r="120" spans="2:9" ht="14.25">
      <c r="B120" s="207">
        <v>10</v>
      </c>
      <c r="C120" s="208" t="s">
        <v>549</v>
      </c>
      <c r="D120" s="209" t="s">
        <v>499</v>
      </c>
      <c r="E120" s="209" t="s">
        <v>548</v>
      </c>
      <c r="F120" s="210" t="s">
        <v>550</v>
      </c>
      <c r="G120" s="211"/>
      <c r="H120" s="211"/>
      <c r="I120" s="211"/>
    </row>
    <row r="121" spans="2:9" ht="14.25">
      <c r="B121" s="207"/>
      <c r="C121" s="215"/>
      <c r="D121" s="209" t="s">
        <v>504</v>
      </c>
      <c r="E121" s="209" t="s">
        <v>526</v>
      </c>
      <c r="F121" s="210"/>
      <c r="G121" s="211"/>
      <c r="H121" s="211"/>
      <c r="I121" s="211"/>
    </row>
    <row r="122" spans="2:9" ht="14.25">
      <c r="B122" s="207"/>
      <c r="C122" s="215"/>
      <c r="D122" s="209" t="s">
        <v>522</v>
      </c>
      <c r="E122" s="209" t="s">
        <v>525</v>
      </c>
      <c r="F122" s="210"/>
      <c r="G122" s="211"/>
      <c r="H122" s="211"/>
      <c r="I122" s="211"/>
    </row>
    <row r="123" spans="2:9" ht="14.25">
      <c r="B123" s="207"/>
      <c r="C123" s="215"/>
      <c r="D123" s="209" t="s">
        <v>524</v>
      </c>
      <c r="E123" s="209" t="s">
        <v>514</v>
      </c>
      <c r="F123" s="210"/>
      <c r="G123" s="211"/>
      <c r="H123" s="211"/>
      <c r="I123" s="211"/>
    </row>
    <row r="124" spans="2:9" ht="14.25">
      <c r="B124" s="207"/>
      <c r="C124" s="215"/>
      <c r="D124" s="209" t="s">
        <v>505</v>
      </c>
      <c r="E124" s="209" t="s">
        <v>551</v>
      </c>
      <c r="F124" s="210"/>
      <c r="G124" s="211"/>
      <c r="H124" s="211"/>
      <c r="I124" s="211"/>
    </row>
    <row r="125" spans="2:9" ht="14.25">
      <c r="B125" s="207"/>
      <c r="C125" s="215"/>
      <c r="D125" s="209" t="s">
        <v>507</v>
      </c>
      <c r="E125" s="209" t="s">
        <v>534</v>
      </c>
      <c r="F125" s="210"/>
      <c r="G125" s="211"/>
      <c r="H125" s="211"/>
      <c r="I125" s="211"/>
    </row>
    <row r="126" spans="2:9" ht="14.25">
      <c r="B126" s="207"/>
      <c r="C126" s="215"/>
      <c r="D126" s="209" t="s">
        <v>509</v>
      </c>
      <c r="E126" s="209" t="s">
        <v>510</v>
      </c>
      <c r="F126" s="210"/>
      <c r="G126" s="211"/>
      <c r="H126" s="211"/>
      <c r="I126" s="211"/>
    </row>
    <row r="127" spans="2:9" ht="14.25">
      <c r="B127" s="207"/>
      <c r="C127" s="215"/>
      <c r="D127" s="209" t="s">
        <v>511</v>
      </c>
      <c r="E127" s="209" t="s">
        <v>525</v>
      </c>
      <c r="F127" s="210"/>
      <c r="G127" s="211"/>
      <c r="H127" s="211"/>
      <c r="I127" s="211"/>
    </row>
    <row r="128" spans="2:9" ht="14.25">
      <c r="B128" s="207"/>
      <c r="C128" s="215"/>
      <c r="D128" s="209" t="s">
        <v>513</v>
      </c>
      <c r="E128" s="209" t="s">
        <v>526</v>
      </c>
      <c r="F128" s="210"/>
      <c r="G128" s="211"/>
      <c r="H128" s="211"/>
      <c r="I128" s="211"/>
    </row>
    <row r="129" spans="2:9" ht="14.25">
      <c r="B129" s="207"/>
      <c r="C129" s="215"/>
      <c r="D129" s="209" t="s">
        <v>515</v>
      </c>
      <c r="E129" s="209" t="s">
        <v>552</v>
      </c>
      <c r="F129" s="210"/>
      <c r="G129" s="211"/>
      <c r="H129" s="211"/>
      <c r="I129" s="211"/>
    </row>
    <row r="130" spans="2:9" ht="14.25">
      <c r="B130" s="207"/>
      <c r="C130" s="208"/>
      <c r="D130" s="209" t="s">
        <v>518</v>
      </c>
      <c r="E130" s="213" t="s">
        <v>500</v>
      </c>
      <c r="F130" s="210"/>
      <c r="G130" s="211"/>
      <c r="H130" s="211"/>
      <c r="I130" s="211"/>
    </row>
    <row r="131" spans="2:9" ht="14.25">
      <c r="B131" s="207"/>
      <c r="C131" s="208"/>
      <c r="D131" s="209"/>
      <c r="E131" s="213"/>
      <c r="F131" s="210"/>
      <c r="G131" s="211"/>
      <c r="H131" s="211"/>
      <c r="I131" s="211"/>
    </row>
    <row r="132" spans="2:9" ht="14.25">
      <c r="B132" s="207"/>
      <c r="C132" s="208"/>
      <c r="D132" s="209"/>
      <c r="E132" s="213"/>
      <c r="F132" s="210"/>
      <c r="G132" s="211"/>
      <c r="H132" s="211"/>
      <c r="I132" s="211"/>
    </row>
    <row r="133" spans="2:9" ht="14.25">
      <c r="B133" s="207">
        <v>11</v>
      </c>
      <c r="C133" s="208" t="s">
        <v>553</v>
      </c>
      <c r="D133" s="209" t="s">
        <v>554</v>
      </c>
      <c r="E133" s="213" t="s">
        <v>514</v>
      </c>
      <c r="F133" s="210" t="s">
        <v>550</v>
      </c>
      <c r="G133" s="211"/>
      <c r="H133" s="211"/>
      <c r="I133" s="211"/>
    </row>
    <row r="134" spans="2:9" ht="14.25">
      <c r="B134" s="207"/>
      <c r="C134" s="208"/>
      <c r="D134" s="209" t="s">
        <v>518</v>
      </c>
      <c r="E134" s="213" t="s">
        <v>500</v>
      </c>
      <c r="F134" s="210"/>
      <c r="G134" s="211"/>
      <c r="H134" s="211"/>
      <c r="I134" s="211"/>
    </row>
    <row r="135" spans="2:9" ht="14.25">
      <c r="B135" s="207"/>
      <c r="C135" s="208"/>
      <c r="D135" s="209"/>
      <c r="E135" s="213"/>
      <c r="F135" s="210"/>
      <c r="G135" s="211"/>
      <c r="H135" s="211"/>
      <c r="I135" s="211"/>
    </row>
    <row r="136" spans="2:9" ht="14.25">
      <c r="B136" s="207">
        <v>12</v>
      </c>
      <c r="C136" s="208" t="s">
        <v>555</v>
      </c>
      <c r="D136" s="209" t="s">
        <v>515</v>
      </c>
      <c r="E136" s="209" t="s">
        <v>527</v>
      </c>
      <c r="F136" s="210" t="s">
        <v>550</v>
      </c>
      <c r="G136" s="211"/>
      <c r="H136" s="211"/>
      <c r="I136" s="211"/>
    </row>
    <row r="137" spans="2:9" ht="14.25">
      <c r="B137" s="207"/>
      <c r="C137" s="208"/>
      <c r="D137" s="209" t="s">
        <v>518</v>
      </c>
      <c r="E137" s="213" t="s">
        <v>500</v>
      </c>
      <c r="F137" s="210"/>
      <c r="G137" s="211"/>
      <c r="H137" s="211"/>
      <c r="I137" s="211"/>
    </row>
    <row r="138" spans="2:9" ht="14.25">
      <c r="B138" s="207"/>
      <c r="C138" s="208"/>
      <c r="D138" s="209"/>
      <c r="E138" s="213"/>
      <c r="F138" s="210"/>
      <c r="G138" s="211"/>
      <c r="H138" s="211"/>
      <c r="I138" s="211"/>
    </row>
    <row r="139" spans="2:9" ht="14.25">
      <c r="B139" s="207">
        <v>13</v>
      </c>
      <c r="C139" s="215" t="s">
        <v>556</v>
      </c>
      <c r="D139" s="209" t="s">
        <v>499</v>
      </c>
      <c r="E139" s="209" t="s">
        <v>539</v>
      </c>
      <c r="F139" s="210" t="s">
        <v>550</v>
      </c>
      <c r="G139" s="211"/>
      <c r="H139" s="211"/>
      <c r="I139" s="211"/>
    </row>
    <row r="140" spans="2:9" ht="14.25">
      <c r="B140" s="207"/>
      <c r="C140" s="215"/>
      <c r="D140" s="216" t="s">
        <v>557</v>
      </c>
      <c r="E140" s="209" t="s">
        <v>548</v>
      </c>
      <c r="F140" s="210"/>
      <c r="G140" s="211"/>
      <c r="H140" s="211"/>
      <c r="I140" s="211"/>
    </row>
    <row r="141" spans="2:9" ht="14.25">
      <c r="B141" s="207"/>
      <c r="C141" s="215"/>
      <c r="D141" s="209" t="s">
        <v>504</v>
      </c>
      <c r="E141" s="209" t="s">
        <v>508</v>
      </c>
      <c r="F141" s="210"/>
      <c r="G141" s="211"/>
      <c r="H141" s="211"/>
      <c r="I141" s="211"/>
    </row>
    <row r="142" spans="2:9" ht="14.25">
      <c r="B142" s="207"/>
      <c r="C142" s="215"/>
      <c r="D142" s="209" t="s">
        <v>505</v>
      </c>
      <c r="E142" s="209" t="s">
        <v>514</v>
      </c>
      <c r="F142" s="210"/>
      <c r="G142" s="211"/>
      <c r="H142" s="211"/>
      <c r="I142" s="211"/>
    </row>
    <row r="143" spans="2:9" ht="14.25">
      <c r="B143" s="207"/>
      <c r="C143" s="215"/>
      <c r="D143" s="209" t="s">
        <v>507</v>
      </c>
      <c r="E143" s="209" t="s">
        <v>510</v>
      </c>
      <c r="F143" s="210"/>
      <c r="G143" s="211"/>
      <c r="H143" s="211"/>
      <c r="I143" s="211"/>
    </row>
    <row r="144" spans="2:9" ht="14.25">
      <c r="B144" s="207"/>
      <c r="C144" s="215"/>
      <c r="D144" s="209" t="s">
        <v>509</v>
      </c>
      <c r="E144" s="209" t="s">
        <v>534</v>
      </c>
      <c r="F144" s="210"/>
      <c r="G144" s="211"/>
      <c r="H144" s="211"/>
      <c r="I144" s="211"/>
    </row>
    <row r="145" spans="2:9" ht="14.25">
      <c r="B145" s="207"/>
      <c r="C145" s="215"/>
      <c r="D145" s="209" t="s">
        <v>529</v>
      </c>
      <c r="E145" s="209" t="s">
        <v>558</v>
      </c>
      <c r="F145" s="210"/>
      <c r="G145" s="211"/>
      <c r="H145" s="211"/>
      <c r="I145" s="211"/>
    </row>
    <row r="146" spans="2:9" ht="14.25">
      <c r="B146" s="207"/>
      <c r="C146" s="215"/>
      <c r="D146" s="209" t="s">
        <v>515</v>
      </c>
      <c r="E146" s="209" t="s">
        <v>559</v>
      </c>
      <c r="F146" s="210"/>
      <c r="G146" s="211"/>
      <c r="H146" s="211"/>
      <c r="I146" s="211"/>
    </row>
    <row r="147" spans="2:9" ht="14.25">
      <c r="B147" s="207"/>
      <c r="C147" s="215"/>
      <c r="D147" s="209" t="s">
        <v>518</v>
      </c>
      <c r="E147" s="213" t="s">
        <v>500</v>
      </c>
      <c r="F147" s="210"/>
      <c r="G147" s="211"/>
      <c r="H147" s="211"/>
      <c r="I147" s="211"/>
    </row>
    <row r="148" spans="2:9" ht="14.25">
      <c r="B148" s="207"/>
      <c r="C148" s="208"/>
      <c r="D148" s="209"/>
      <c r="E148" s="213"/>
      <c r="F148" s="210"/>
      <c r="G148" s="211"/>
      <c r="H148" s="211"/>
      <c r="I148" s="211"/>
    </row>
    <row r="149" spans="2:9" ht="14.25">
      <c r="B149" s="207">
        <v>14</v>
      </c>
      <c r="C149" s="208" t="s">
        <v>560</v>
      </c>
      <c r="D149" s="209" t="s">
        <v>499</v>
      </c>
      <c r="E149" s="209" t="s">
        <v>500</v>
      </c>
      <c r="F149" s="210" t="s">
        <v>550</v>
      </c>
      <c r="G149" s="211"/>
      <c r="H149" s="211"/>
      <c r="I149" s="211"/>
    </row>
    <row r="150" spans="2:9" ht="14.25">
      <c r="B150" s="207"/>
      <c r="C150" s="208"/>
      <c r="D150" s="209" t="s">
        <v>502</v>
      </c>
      <c r="E150" s="209" t="s">
        <v>526</v>
      </c>
      <c r="F150" s="210"/>
      <c r="G150" s="211"/>
      <c r="H150" s="211"/>
      <c r="I150" s="211"/>
    </row>
    <row r="151" spans="2:9" ht="14.25">
      <c r="B151" s="207"/>
      <c r="C151" s="208"/>
      <c r="D151" s="209" t="s">
        <v>504</v>
      </c>
      <c r="E151" s="209" t="s">
        <v>520</v>
      </c>
      <c r="F151" s="210"/>
      <c r="G151" s="211"/>
      <c r="H151" s="211"/>
      <c r="I151" s="211"/>
    </row>
    <row r="152" spans="2:9" ht="14.25">
      <c r="B152" s="207"/>
      <c r="C152" s="208"/>
      <c r="D152" s="209" t="s">
        <v>522</v>
      </c>
      <c r="E152" s="209" t="s">
        <v>525</v>
      </c>
      <c r="F152" s="210"/>
      <c r="G152" s="211"/>
      <c r="H152" s="211"/>
      <c r="I152" s="211"/>
    </row>
    <row r="153" spans="2:9" ht="14.25">
      <c r="B153" s="207"/>
      <c r="C153" s="208"/>
      <c r="D153" s="209" t="s">
        <v>524</v>
      </c>
      <c r="E153" s="209" t="s">
        <v>514</v>
      </c>
      <c r="F153" s="210"/>
      <c r="G153" s="211"/>
      <c r="H153" s="211"/>
      <c r="I153" s="211"/>
    </row>
    <row r="154" spans="2:9" ht="14.25">
      <c r="B154" s="207"/>
      <c r="C154" s="208"/>
      <c r="D154" s="209" t="s">
        <v>505</v>
      </c>
      <c r="E154" s="209" t="s">
        <v>510</v>
      </c>
      <c r="F154" s="210"/>
      <c r="G154" s="211"/>
      <c r="H154" s="211"/>
      <c r="I154" s="211"/>
    </row>
    <row r="155" spans="2:9" ht="14.25">
      <c r="B155" s="207"/>
      <c r="C155" s="208"/>
      <c r="D155" s="209" t="s">
        <v>507</v>
      </c>
      <c r="E155" s="209" t="s">
        <v>525</v>
      </c>
      <c r="F155" s="210"/>
      <c r="G155" s="211"/>
      <c r="H155" s="211"/>
      <c r="I155" s="211"/>
    </row>
    <row r="156" spans="2:9" ht="14.25">
      <c r="B156" s="207"/>
      <c r="C156" s="208"/>
      <c r="D156" s="209" t="s">
        <v>509</v>
      </c>
      <c r="E156" s="209" t="s">
        <v>503</v>
      </c>
      <c r="F156" s="210"/>
      <c r="G156" s="211"/>
      <c r="H156" s="211"/>
      <c r="I156" s="211"/>
    </row>
    <row r="157" spans="2:9" ht="14.25">
      <c r="B157" s="207"/>
      <c r="C157" s="208"/>
      <c r="D157" s="209" t="s">
        <v>511</v>
      </c>
      <c r="E157" s="209" t="s">
        <v>510</v>
      </c>
      <c r="F157" s="210"/>
      <c r="G157" s="211"/>
      <c r="H157" s="211"/>
      <c r="I157" s="211"/>
    </row>
    <row r="158" spans="2:9" ht="14.25">
      <c r="B158" s="207"/>
      <c r="C158" s="208"/>
      <c r="D158" s="209" t="s">
        <v>513</v>
      </c>
      <c r="E158" s="209" t="s">
        <v>520</v>
      </c>
      <c r="F158" s="210"/>
      <c r="G158" s="211"/>
      <c r="H158" s="211"/>
      <c r="I158" s="211"/>
    </row>
    <row r="159" spans="2:9" ht="14.25">
      <c r="B159" s="207"/>
      <c r="C159" s="208"/>
      <c r="D159" s="209" t="s">
        <v>515</v>
      </c>
      <c r="E159" s="213" t="s">
        <v>561</v>
      </c>
      <c r="F159" s="210"/>
      <c r="G159" s="211"/>
      <c r="H159" s="211"/>
      <c r="I159" s="211"/>
    </row>
    <row r="160" spans="2:9" ht="14.25">
      <c r="B160" s="207"/>
      <c r="C160" s="208"/>
      <c r="D160" s="209" t="s">
        <v>518</v>
      </c>
      <c r="E160" s="213" t="s">
        <v>500</v>
      </c>
      <c r="F160" s="210"/>
      <c r="G160" s="211"/>
      <c r="H160" s="211"/>
      <c r="I160" s="211"/>
    </row>
    <row r="161" spans="2:9" ht="14.25">
      <c r="B161" s="207"/>
      <c r="C161" s="208"/>
      <c r="D161" s="209"/>
      <c r="E161" s="213"/>
      <c r="F161" s="210"/>
      <c r="G161" s="211"/>
      <c r="H161" s="211"/>
      <c r="I161" s="211"/>
    </row>
    <row r="162" spans="2:9" ht="14.25">
      <c r="B162" s="207">
        <v>15</v>
      </c>
      <c r="C162" s="217" t="s">
        <v>379</v>
      </c>
      <c r="D162" s="209" t="s">
        <v>505</v>
      </c>
      <c r="E162" s="209" t="s">
        <v>525</v>
      </c>
      <c r="F162" s="210" t="s">
        <v>550</v>
      </c>
      <c r="G162" s="211"/>
      <c r="H162" s="211"/>
      <c r="I162" s="211"/>
    </row>
    <row r="163" spans="2:9" ht="14.25">
      <c r="B163" s="207"/>
      <c r="C163" s="217"/>
      <c r="D163" s="209" t="s">
        <v>529</v>
      </c>
      <c r="E163" s="209" t="s">
        <v>510</v>
      </c>
      <c r="F163" s="210"/>
      <c r="G163" s="211"/>
      <c r="H163" s="211"/>
      <c r="I163" s="211"/>
    </row>
    <row r="164" spans="2:9" ht="14.25">
      <c r="B164" s="207"/>
      <c r="C164" s="215"/>
      <c r="D164" s="209" t="s">
        <v>515</v>
      </c>
      <c r="E164" s="209" t="s">
        <v>530</v>
      </c>
      <c r="F164" s="210"/>
      <c r="G164" s="211"/>
      <c r="H164" s="211"/>
      <c r="I164" s="211"/>
    </row>
    <row r="165" spans="2:9" ht="14.25">
      <c r="B165" s="207"/>
      <c r="C165" s="217"/>
      <c r="D165" s="209" t="s">
        <v>562</v>
      </c>
      <c r="E165" s="209" t="s">
        <v>539</v>
      </c>
      <c r="F165" s="210"/>
      <c r="G165" s="211"/>
      <c r="H165" s="211"/>
      <c r="I165" s="211"/>
    </row>
    <row r="166" spans="2:9" ht="14.25">
      <c r="B166" s="207"/>
      <c r="C166" s="215"/>
      <c r="D166" s="209" t="s">
        <v>518</v>
      </c>
      <c r="E166" s="213" t="s">
        <v>500</v>
      </c>
      <c r="F166" s="210"/>
      <c r="G166" s="211"/>
      <c r="H166" s="211"/>
      <c r="I166" s="211"/>
    </row>
    <row r="167" spans="2:9" ht="14.25">
      <c r="B167" s="207"/>
      <c r="C167" s="217"/>
      <c r="D167" s="209"/>
      <c r="E167" s="209"/>
      <c r="F167" s="210"/>
      <c r="G167" s="211"/>
      <c r="H167" s="211"/>
      <c r="I167" s="211"/>
    </row>
    <row r="168" spans="2:9" ht="14.25">
      <c r="B168" s="207">
        <v>16</v>
      </c>
      <c r="C168" s="217" t="s">
        <v>382</v>
      </c>
      <c r="D168" s="209" t="s">
        <v>505</v>
      </c>
      <c r="E168" s="209" t="s">
        <v>508</v>
      </c>
      <c r="F168" s="210" t="s">
        <v>550</v>
      </c>
      <c r="G168" s="211"/>
      <c r="H168" s="211"/>
      <c r="I168" s="211"/>
    </row>
    <row r="169" spans="2:9" ht="14.25">
      <c r="B169" s="207"/>
      <c r="C169" s="215"/>
      <c r="D169" s="209" t="s">
        <v>529</v>
      </c>
      <c r="E169" s="209" t="s">
        <v>508</v>
      </c>
      <c r="F169" s="210"/>
      <c r="G169" s="211"/>
      <c r="H169" s="211"/>
      <c r="I169" s="211"/>
    </row>
    <row r="170" spans="2:9" ht="14.25">
      <c r="B170" s="207"/>
      <c r="C170" s="215"/>
      <c r="D170" s="209" t="s">
        <v>515</v>
      </c>
      <c r="E170" s="209" t="s">
        <v>530</v>
      </c>
      <c r="F170" s="210"/>
      <c r="G170" s="211"/>
      <c r="H170" s="211"/>
      <c r="I170" s="211"/>
    </row>
    <row r="171" spans="2:9" ht="14.25">
      <c r="B171" s="207"/>
      <c r="C171" s="215"/>
      <c r="D171" s="209" t="s">
        <v>562</v>
      </c>
      <c r="E171" s="209" t="s">
        <v>539</v>
      </c>
      <c r="F171" s="210"/>
      <c r="G171" s="211"/>
      <c r="H171" s="211"/>
      <c r="I171" s="211"/>
    </row>
    <row r="172" spans="2:9" ht="14.25">
      <c r="B172" s="207"/>
      <c r="C172" s="217"/>
      <c r="D172" s="209" t="s">
        <v>518</v>
      </c>
      <c r="E172" s="213" t="s">
        <v>500</v>
      </c>
      <c r="F172" s="210"/>
      <c r="G172" s="211"/>
      <c r="H172" s="211"/>
      <c r="I172" s="211"/>
    </row>
    <row r="173" spans="2:9" ht="14.25">
      <c r="B173" s="207"/>
      <c r="C173" s="215"/>
      <c r="D173" s="209"/>
      <c r="E173" s="209"/>
      <c r="F173" s="210"/>
      <c r="G173" s="211"/>
      <c r="H173" s="211"/>
      <c r="I173" s="211"/>
    </row>
    <row r="174" spans="2:9" ht="14.25">
      <c r="B174" s="207">
        <v>17</v>
      </c>
      <c r="C174" s="217" t="s">
        <v>385</v>
      </c>
      <c r="D174" s="209" t="s">
        <v>505</v>
      </c>
      <c r="E174" s="209" t="s">
        <v>514</v>
      </c>
      <c r="F174" s="210" t="s">
        <v>550</v>
      </c>
      <c r="G174" s="211"/>
      <c r="H174" s="211"/>
      <c r="I174" s="211"/>
    </row>
    <row r="175" spans="2:9" ht="14.25">
      <c r="B175" s="207"/>
      <c r="C175" s="217"/>
      <c r="D175" s="209" t="s">
        <v>529</v>
      </c>
      <c r="E175" s="209" t="s">
        <v>520</v>
      </c>
      <c r="F175" s="210"/>
      <c r="G175" s="211"/>
      <c r="H175" s="211"/>
      <c r="I175" s="211"/>
    </row>
    <row r="176" spans="2:9" ht="14.25">
      <c r="B176" s="207"/>
      <c r="C176" s="215"/>
      <c r="D176" s="209" t="s">
        <v>515</v>
      </c>
      <c r="E176" s="209" t="s">
        <v>530</v>
      </c>
      <c r="F176" s="210"/>
      <c r="G176" s="211"/>
      <c r="H176" s="211"/>
      <c r="I176" s="211"/>
    </row>
    <row r="177" spans="2:9" ht="14.25">
      <c r="B177" s="207"/>
      <c r="C177" s="215"/>
      <c r="D177" s="209" t="s">
        <v>562</v>
      </c>
      <c r="E177" s="209" t="s">
        <v>538</v>
      </c>
      <c r="F177" s="210"/>
      <c r="G177" s="211"/>
      <c r="H177" s="211"/>
      <c r="I177" s="211"/>
    </row>
    <row r="178" spans="2:9" ht="14.25">
      <c r="B178" s="207"/>
      <c r="C178" s="215"/>
      <c r="D178" s="209" t="s">
        <v>518</v>
      </c>
      <c r="E178" s="213" t="s">
        <v>500</v>
      </c>
      <c r="F178" s="210"/>
      <c r="G178" s="211"/>
      <c r="H178" s="211"/>
      <c r="I178" s="211"/>
    </row>
    <row r="179" spans="2:9" ht="14.25">
      <c r="B179" s="207"/>
      <c r="C179" s="215"/>
      <c r="D179" s="209"/>
      <c r="E179" s="209"/>
      <c r="F179" s="210"/>
      <c r="G179" s="211"/>
      <c r="H179" s="211"/>
      <c r="I179" s="211"/>
    </row>
    <row r="180" spans="2:9" ht="14.25">
      <c r="B180" s="207">
        <v>18</v>
      </c>
      <c r="C180" s="214" t="s">
        <v>563</v>
      </c>
      <c r="D180" s="209" t="s">
        <v>499</v>
      </c>
      <c r="E180" s="209" t="s">
        <v>525</v>
      </c>
      <c r="F180" s="210" t="s">
        <v>550</v>
      </c>
      <c r="G180" s="211"/>
      <c r="H180" s="211"/>
      <c r="I180" s="211"/>
    </row>
    <row r="181" spans="2:9" ht="14.25">
      <c r="B181" s="207"/>
      <c r="C181" s="208"/>
      <c r="D181" s="209" t="s">
        <v>504</v>
      </c>
      <c r="E181" s="209" t="s">
        <v>508</v>
      </c>
      <c r="F181" s="210"/>
      <c r="G181" s="211"/>
      <c r="H181" s="211"/>
      <c r="I181" s="211"/>
    </row>
    <row r="182" spans="2:9" ht="14.25">
      <c r="B182" s="207"/>
      <c r="C182" s="214"/>
      <c r="D182" s="209" t="s">
        <v>541</v>
      </c>
      <c r="E182" s="209" t="s">
        <v>514</v>
      </c>
      <c r="F182" s="210"/>
      <c r="G182" s="211"/>
      <c r="H182" s="211"/>
      <c r="I182" s="211"/>
    </row>
    <row r="183" spans="2:9" ht="14.25">
      <c r="B183" s="207"/>
      <c r="C183" s="215"/>
      <c r="D183" s="209" t="s">
        <v>522</v>
      </c>
      <c r="E183" s="209" t="s">
        <v>510</v>
      </c>
      <c r="F183" s="210"/>
      <c r="G183" s="211"/>
      <c r="H183" s="211"/>
      <c r="I183" s="211"/>
    </row>
    <row r="184" spans="2:9" ht="14.25">
      <c r="B184" s="207"/>
      <c r="C184" s="215"/>
      <c r="D184" s="209" t="s">
        <v>524</v>
      </c>
      <c r="E184" s="209" t="s">
        <v>525</v>
      </c>
      <c r="F184" s="210"/>
      <c r="G184" s="211"/>
      <c r="H184" s="211"/>
      <c r="I184" s="211"/>
    </row>
    <row r="185" spans="2:9" ht="14.25">
      <c r="B185" s="207"/>
      <c r="C185" s="215"/>
      <c r="D185" s="209" t="s">
        <v>564</v>
      </c>
      <c r="E185" s="209" t="s">
        <v>526</v>
      </c>
      <c r="F185" s="210"/>
      <c r="G185" s="211"/>
      <c r="H185" s="211"/>
      <c r="I185" s="211"/>
    </row>
    <row r="186" spans="2:9" ht="14.25">
      <c r="B186" s="207"/>
      <c r="C186" s="215"/>
      <c r="D186" s="209" t="s">
        <v>505</v>
      </c>
      <c r="E186" s="209" t="s">
        <v>565</v>
      </c>
      <c r="F186" s="210"/>
      <c r="G186" s="211"/>
      <c r="H186" s="211"/>
      <c r="I186" s="211"/>
    </row>
    <row r="187" spans="2:9" ht="14.25">
      <c r="B187" s="207"/>
      <c r="C187" s="215"/>
      <c r="D187" s="209" t="s">
        <v>507</v>
      </c>
      <c r="E187" s="209" t="s">
        <v>566</v>
      </c>
      <c r="F187" s="210"/>
      <c r="G187" s="211"/>
      <c r="H187" s="211"/>
      <c r="I187" s="211"/>
    </row>
    <row r="188" spans="2:9" ht="14.25">
      <c r="B188" s="207"/>
      <c r="C188" s="215"/>
      <c r="D188" s="209" t="s">
        <v>509</v>
      </c>
      <c r="E188" s="209" t="s">
        <v>567</v>
      </c>
      <c r="F188" s="210"/>
      <c r="G188" s="211"/>
      <c r="H188" s="211"/>
      <c r="I188" s="211"/>
    </row>
    <row r="189" spans="2:9" ht="14.25">
      <c r="B189" s="207"/>
      <c r="C189" s="208"/>
      <c r="D189" s="209" t="s">
        <v>529</v>
      </c>
      <c r="E189" s="209" t="s">
        <v>539</v>
      </c>
      <c r="F189" s="210"/>
      <c r="G189" s="211"/>
      <c r="H189" s="211"/>
      <c r="I189" s="211"/>
    </row>
    <row r="190" spans="2:9" ht="14.25">
      <c r="B190" s="207"/>
      <c r="C190" s="208"/>
      <c r="D190" s="209" t="s">
        <v>513</v>
      </c>
      <c r="E190" s="209" t="s">
        <v>514</v>
      </c>
      <c r="F190" s="210"/>
      <c r="G190" s="211"/>
      <c r="H190" s="211"/>
      <c r="I190" s="211"/>
    </row>
    <row r="191" spans="2:9" ht="14.25">
      <c r="B191" s="207"/>
      <c r="C191" s="208"/>
      <c r="D191" s="209" t="s">
        <v>564</v>
      </c>
      <c r="E191" s="209" t="s">
        <v>568</v>
      </c>
      <c r="F191" s="210"/>
      <c r="G191" s="211"/>
      <c r="H191" s="211"/>
      <c r="I191" s="211"/>
    </row>
    <row r="192" spans="2:9" ht="14.25">
      <c r="B192" s="207"/>
      <c r="C192" s="208"/>
      <c r="D192" s="209" t="s">
        <v>569</v>
      </c>
      <c r="E192" s="209" t="s">
        <v>514</v>
      </c>
      <c r="F192" s="210"/>
      <c r="G192" s="211"/>
      <c r="H192" s="211"/>
      <c r="I192" s="211"/>
    </row>
    <row r="193" spans="2:9" ht="14.25">
      <c r="B193" s="207"/>
      <c r="C193" s="208"/>
      <c r="D193" s="209" t="s">
        <v>515</v>
      </c>
      <c r="E193" s="209" t="s">
        <v>559</v>
      </c>
      <c r="F193" s="210"/>
      <c r="G193" s="211"/>
      <c r="H193" s="211"/>
      <c r="I193" s="211"/>
    </row>
    <row r="194" spans="2:9" ht="14.25">
      <c r="B194" s="207"/>
      <c r="C194" s="208"/>
      <c r="D194" s="209" t="s">
        <v>518</v>
      </c>
      <c r="E194" s="213" t="s">
        <v>500</v>
      </c>
      <c r="F194" s="210"/>
      <c r="G194" s="211"/>
      <c r="H194" s="211"/>
      <c r="I194" s="211"/>
    </row>
    <row r="195" spans="2:9" ht="14.25">
      <c r="B195" s="207"/>
      <c r="C195" s="215"/>
      <c r="D195" s="209"/>
      <c r="E195" s="209"/>
      <c r="F195" s="210"/>
      <c r="G195" s="211"/>
      <c r="H195" s="211"/>
      <c r="I195" s="211"/>
    </row>
    <row r="196" spans="2:9" ht="14.25">
      <c r="B196" s="207">
        <v>19</v>
      </c>
      <c r="C196" s="215" t="s">
        <v>570</v>
      </c>
      <c r="D196" s="209" t="s">
        <v>529</v>
      </c>
      <c r="E196" s="209" t="s">
        <v>525</v>
      </c>
      <c r="F196" s="210" t="s">
        <v>571</v>
      </c>
      <c r="G196" s="211"/>
      <c r="H196" s="211"/>
      <c r="I196" s="211"/>
    </row>
    <row r="197" spans="2:9" ht="14.25">
      <c r="B197" s="207"/>
      <c r="C197" s="215"/>
      <c r="D197" s="209" t="s">
        <v>572</v>
      </c>
      <c r="E197" s="209" t="s">
        <v>520</v>
      </c>
      <c r="F197" s="210"/>
      <c r="G197" s="211"/>
      <c r="H197" s="211"/>
      <c r="I197" s="211"/>
    </row>
    <row r="198" spans="2:9" ht="14.25">
      <c r="B198" s="207"/>
      <c r="C198" s="215"/>
      <c r="D198" s="209" t="s">
        <v>573</v>
      </c>
      <c r="E198" s="209" t="s">
        <v>542</v>
      </c>
      <c r="F198" s="210"/>
      <c r="G198" s="211"/>
      <c r="H198" s="211"/>
      <c r="I198" s="211"/>
    </row>
    <row r="199" spans="2:9" ht="14.25">
      <c r="B199" s="207"/>
      <c r="C199" s="215"/>
      <c r="D199" s="209" t="s">
        <v>574</v>
      </c>
      <c r="E199" s="209" t="s">
        <v>530</v>
      </c>
      <c r="F199" s="210"/>
      <c r="G199" s="211"/>
      <c r="H199" s="211"/>
      <c r="I199" s="211"/>
    </row>
    <row r="200" spans="2:9" ht="14.25">
      <c r="B200" s="207"/>
      <c r="C200" s="215"/>
      <c r="D200" s="209" t="s">
        <v>515</v>
      </c>
      <c r="E200" s="209" t="s">
        <v>530</v>
      </c>
      <c r="F200" s="210"/>
      <c r="G200" s="211"/>
      <c r="H200" s="211"/>
      <c r="I200" s="211"/>
    </row>
    <row r="201" spans="2:9" ht="14.25">
      <c r="B201" s="207"/>
      <c r="C201" s="215"/>
      <c r="D201" s="209" t="s">
        <v>518</v>
      </c>
      <c r="E201" s="213" t="s">
        <v>500</v>
      </c>
      <c r="F201" s="210"/>
      <c r="G201" s="211"/>
      <c r="H201" s="211"/>
      <c r="I201" s="211"/>
    </row>
    <row r="202" spans="2:9" ht="14.25">
      <c r="B202" s="207"/>
      <c r="C202" s="215"/>
      <c r="D202" s="209"/>
      <c r="E202" s="209"/>
      <c r="F202" s="210"/>
      <c r="G202" s="211"/>
      <c r="H202" s="211"/>
      <c r="I202" s="211"/>
    </row>
    <row r="203" spans="2:9" ht="14.25">
      <c r="B203" s="207">
        <v>20</v>
      </c>
      <c r="C203" s="215" t="s">
        <v>575</v>
      </c>
      <c r="D203" s="209" t="s">
        <v>529</v>
      </c>
      <c r="E203" s="209" t="s">
        <v>510</v>
      </c>
      <c r="F203" s="210" t="s">
        <v>571</v>
      </c>
      <c r="G203" s="211"/>
      <c r="H203" s="211"/>
      <c r="I203" s="211"/>
    </row>
    <row r="204" spans="2:9" ht="14.25">
      <c r="B204" s="207"/>
      <c r="C204" s="215"/>
      <c r="D204" s="209" t="s">
        <v>572</v>
      </c>
      <c r="E204" s="209" t="s">
        <v>508</v>
      </c>
      <c r="F204" s="210"/>
      <c r="G204" s="211"/>
      <c r="H204" s="211"/>
      <c r="I204" s="211"/>
    </row>
    <row r="205" spans="2:9" ht="14.25">
      <c r="B205" s="207"/>
      <c r="C205" s="215"/>
      <c r="D205" s="209" t="s">
        <v>573</v>
      </c>
      <c r="E205" s="209" t="s">
        <v>525</v>
      </c>
      <c r="F205" s="210"/>
      <c r="G205" s="211"/>
      <c r="H205" s="211"/>
      <c r="I205" s="211"/>
    </row>
    <row r="206" spans="2:9" ht="14.25">
      <c r="B206" s="207"/>
      <c r="C206" s="215"/>
      <c r="D206" s="209" t="s">
        <v>574</v>
      </c>
      <c r="E206" s="209" t="s">
        <v>530</v>
      </c>
      <c r="F206" s="210"/>
      <c r="G206" s="211"/>
      <c r="H206" s="211"/>
      <c r="I206" s="211"/>
    </row>
    <row r="207" spans="2:9" ht="14.25">
      <c r="B207" s="207"/>
      <c r="C207" s="215"/>
      <c r="D207" s="209" t="s">
        <v>515</v>
      </c>
      <c r="E207" s="209" t="s">
        <v>530</v>
      </c>
      <c r="F207" s="210"/>
      <c r="G207" s="211"/>
      <c r="H207" s="211"/>
      <c r="I207" s="211"/>
    </row>
    <row r="208" spans="2:9" ht="14.25">
      <c r="B208" s="207"/>
      <c r="C208" s="215"/>
      <c r="D208" s="209" t="s">
        <v>518</v>
      </c>
      <c r="E208" s="213" t="s">
        <v>500</v>
      </c>
      <c r="F208" s="210"/>
      <c r="G208" s="211"/>
      <c r="H208" s="211"/>
      <c r="I208" s="211"/>
    </row>
    <row r="209" spans="2:9" ht="14.25">
      <c r="B209" s="207"/>
      <c r="C209" s="215"/>
      <c r="D209" s="209"/>
      <c r="E209" s="209"/>
      <c r="F209" s="210"/>
      <c r="G209" s="211"/>
      <c r="H209" s="211"/>
      <c r="I209" s="211"/>
    </row>
    <row r="210" spans="2:9" ht="14.25">
      <c r="B210" s="207">
        <v>21</v>
      </c>
      <c r="C210" s="215" t="s">
        <v>576</v>
      </c>
      <c r="D210" s="209" t="s">
        <v>505</v>
      </c>
      <c r="E210" s="209" t="s">
        <v>538</v>
      </c>
      <c r="F210" s="210" t="s">
        <v>571</v>
      </c>
      <c r="G210" s="211"/>
      <c r="H210" s="211"/>
      <c r="I210" s="211"/>
    </row>
    <row r="211" spans="2:9" ht="14.25">
      <c r="B211" s="207"/>
      <c r="C211" s="215"/>
      <c r="D211" s="209" t="s">
        <v>507</v>
      </c>
      <c r="E211" s="209" t="s">
        <v>525</v>
      </c>
      <c r="F211" s="210"/>
      <c r="G211" s="211"/>
      <c r="H211" s="211"/>
      <c r="I211" s="211"/>
    </row>
    <row r="212" spans="2:9" ht="14.25">
      <c r="B212" s="207"/>
      <c r="C212" s="215"/>
      <c r="D212" s="209" t="s">
        <v>509</v>
      </c>
      <c r="E212" s="209" t="s">
        <v>503</v>
      </c>
      <c r="F212" s="210"/>
      <c r="G212" s="211"/>
      <c r="H212" s="211"/>
      <c r="I212" s="211"/>
    </row>
    <row r="213" spans="2:9" ht="14.25">
      <c r="B213" s="207"/>
      <c r="C213" s="215"/>
      <c r="D213" s="209" t="s">
        <v>511</v>
      </c>
      <c r="E213" s="209" t="s">
        <v>510</v>
      </c>
      <c r="F213" s="210"/>
      <c r="G213" s="211"/>
      <c r="H213" s="211"/>
      <c r="I213" s="211"/>
    </row>
    <row r="214" spans="2:9" ht="14.25">
      <c r="B214" s="207"/>
      <c r="C214" s="215"/>
      <c r="D214" s="209" t="s">
        <v>513</v>
      </c>
      <c r="E214" s="209" t="s">
        <v>520</v>
      </c>
      <c r="F214" s="210"/>
      <c r="G214" s="211"/>
      <c r="H214" s="211"/>
      <c r="I214" s="211"/>
    </row>
    <row r="215" spans="2:9" ht="14.25">
      <c r="B215" s="207"/>
      <c r="C215" s="215"/>
      <c r="D215" s="209" t="s">
        <v>515</v>
      </c>
      <c r="E215" s="213" t="s">
        <v>561</v>
      </c>
      <c r="F215" s="210"/>
      <c r="G215" s="211"/>
      <c r="H215" s="211"/>
      <c r="I215" s="211"/>
    </row>
    <row r="216" spans="2:9" ht="14.25">
      <c r="B216" s="207"/>
      <c r="C216" s="215"/>
      <c r="D216" s="209" t="s">
        <v>518</v>
      </c>
      <c r="E216" s="213" t="s">
        <v>500</v>
      </c>
      <c r="F216" s="210"/>
      <c r="G216" s="211"/>
      <c r="H216" s="211"/>
      <c r="I216" s="211"/>
    </row>
    <row r="217" spans="2:9" ht="14.25">
      <c r="B217" s="207"/>
      <c r="C217" s="215"/>
      <c r="D217" s="209"/>
      <c r="E217" s="209"/>
      <c r="F217" s="210"/>
      <c r="G217" s="211"/>
      <c r="H217" s="211"/>
      <c r="I217" s="211"/>
    </row>
    <row r="218" spans="2:9" ht="14.25">
      <c r="B218" s="207">
        <v>22</v>
      </c>
      <c r="C218" s="215" t="s">
        <v>577</v>
      </c>
      <c r="D218" s="209" t="s">
        <v>505</v>
      </c>
      <c r="E218" s="209" t="s">
        <v>578</v>
      </c>
      <c r="F218" s="210" t="s">
        <v>571</v>
      </c>
      <c r="G218" s="211"/>
      <c r="H218" s="211"/>
      <c r="I218" s="211"/>
    </row>
    <row r="219" spans="2:9" ht="14.25">
      <c r="B219" s="207"/>
      <c r="C219" s="215"/>
      <c r="D219" s="209" t="s">
        <v>507</v>
      </c>
      <c r="E219" s="209" t="s">
        <v>508</v>
      </c>
      <c r="F219" s="210"/>
      <c r="G219" s="211"/>
      <c r="H219" s="211"/>
      <c r="I219" s="211"/>
    </row>
    <row r="220" spans="2:9" ht="14.25">
      <c r="B220" s="207"/>
      <c r="C220" s="215"/>
      <c r="D220" s="209" t="s">
        <v>509</v>
      </c>
      <c r="E220" s="209" t="s">
        <v>510</v>
      </c>
      <c r="F220" s="210"/>
      <c r="G220" s="211"/>
      <c r="H220" s="211"/>
      <c r="I220" s="211"/>
    </row>
    <row r="221" spans="2:9" ht="14.25">
      <c r="B221" s="207"/>
      <c r="C221" s="215"/>
      <c r="D221" s="209" t="s">
        <v>511</v>
      </c>
      <c r="E221" s="209" t="s">
        <v>503</v>
      </c>
      <c r="F221" s="210"/>
      <c r="G221" s="211"/>
      <c r="H221" s="211"/>
      <c r="I221" s="211"/>
    </row>
    <row r="222" spans="2:9" ht="14.25">
      <c r="B222" s="207"/>
      <c r="C222" s="215"/>
      <c r="D222" s="209" t="s">
        <v>513</v>
      </c>
      <c r="E222" s="209" t="s">
        <v>520</v>
      </c>
      <c r="F222" s="210"/>
      <c r="G222" s="211"/>
      <c r="H222" s="211"/>
      <c r="I222" s="211"/>
    </row>
    <row r="223" spans="2:9" ht="14.25">
      <c r="B223" s="207"/>
      <c r="C223" s="215"/>
      <c r="D223" s="209" t="s">
        <v>515</v>
      </c>
      <c r="E223" s="213" t="s">
        <v>530</v>
      </c>
      <c r="F223" s="210"/>
      <c r="G223" s="211"/>
      <c r="H223" s="211"/>
      <c r="I223" s="211"/>
    </row>
    <row r="224" spans="2:9" ht="14.25">
      <c r="B224" s="207"/>
      <c r="C224" s="215"/>
      <c r="D224" s="209" t="s">
        <v>518</v>
      </c>
      <c r="E224" s="213" t="s">
        <v>500</v>
      </c>
      <c r="F224" s="210"/>
      <c r="G224" s="211"/>
      <c r="H224" s="211"/>
      <c r="I224" s="211"/>
    </row>
    <row r="225" spans="2:9" ht="14.25">
      <c r="B225" s="207"/>
      <c r="C225" s="215"/>
      <c r="D225" s="209"/>
      <c r="E225" s="209"/>
      <c r="F225" s="210"/>
      <c r="G225" s="211"/>
      <c r="H225" s="211"/>
      <c r="I225" s="211"/>
    </row>
    <row r="226" spans="2:9" ht="14.25">
      <c r="B226" s="207">
        <v>23</v>
      </c>
      <c r="C226" s="215" t="s">
        <v>579</v>
      </c>
      <c r="D226" s="209" t="s">
        <v>499</v>
      </c>
      <c r="E226" s="209" t="s">
        <v>500</v>
      </c>
      <c r="F226" s="210" t="s">
        <v>571</v>
      </c>
      <c r="G226" s="211"/>
      <c r="H226" s="211"/>
      <c r="I226" s="211"/>
    </row>
    <row r="227" spans="2:9" ht="14.25">
      <c r="B227" s="207"/>
      <c r="C227" s="215"/>
      <c r="D227" s="209" t="s">
        <v>502</v>
      </c>
      <c r="E227" s="209" t="s">
        <v>520</v>
      </c>
      <c r="F227" s="210"/>
      <c r="G227" s="211"/>
      <c r="H227" s="211"/>
      <c r="I227" s="211"/>
    </row>
    <row r="228" spans="2:9" ht="14.25">
      <c r="B228" s="207"/>
      <c r="C228" s="215"/>
      <c r="D228" s="209" t="s">
        <v>504</v>
      </c>
      <c r="E228" s="209" t="s">
        <v>520</v>
      </c>
      <c r="F228" s="210"/>
      <c r="G228" s="211"/>
      <c r="H228" s="211"/>
      <c r="I228" s="211"/>
    </row>
    <row r="229" spans="2:9" ht="14.25">
      <c r="B229" s="207"/>
      <c r="C229" s="215"/>
      <c r="D229" s="209" t="s">
        <v>522</v>
      </c>
      <c r="E229" s="209" t="s">
        <v>508</v>
      </c>
      <c r="F229" s="210"/>
      <c r="G229" s="211"/>
      <c r="H229" s="211"/>
      <c r="I229" s="211"/>
    </row>
    <row r="230" spans="2:9" ht="14.25">
      <c r="B230" s="207"/>
      <c r="C230" s="215"/>
      <c r="D230" s="209" t="s">
        <v>524</v>
      </c>
      <c r="E230" s="209" t="s">
        <v>514</v>
      </c>
      <c r="F230" s="210"/>
      <c r="G230" s="211"/>
      <c r="H230" s="211"/>
      <c r="I230" s="211"/>
    </row>
    <row r="231" spans="2:9" ht="14.25">
      <c r="B231" s="207"/>
      <c r="C231" s="215"/>
      <c r="D231" s="209" t="s">
        <v>505</v>
      </c>
      <c r="E231" s="209" t="s">
        <v>523</v>
      </c>
      <c r="F231" s="210"/>
      <c r="G231" s="211"/>
      <c r="H231" s="211"/>
      <c r="I231" s="211"/>
    </row>
    <row r="232" spans="2:9" ht="14.25">
      <c r="B232" s="207"/>
      <c r="C232" s="215"/>
      <c r="D232" s="209" t="s">
        <v>507</v>
      </c>
      <c r="E232" s="209" t="s">
        <v>525</v>
      </c>
      <c r="F232" s="210"/>
      <c r="G232" s="211"/>
      <c r="H232" s="211"/>
      <c r="I232" s="211"/>
    </row>
    <row r="233" spans="2:9" ht="14.25">
      <c r="B233" s="207"/>
      <c r="C233" s="215"/>
      <c r="D233" s="209" t="s">
        <v>509</v>
      </c>
      <c r="E233" s="209" t="s">
        <v>510</v>
      </c>
      <c r="F233" s="210"/>
      <c r="G233" s="211"/>
      <c r="H233" s="211"/>
      <c r="I233" s="211"/>
    </row>
    <row r="234" spans="2:9" ht="14.25">
      <c r="B234" s="207"/>
      <c r="C234" s="215"/>
      <c r="D234" s="209" t="s">
        <v>511</v>
      </c>
      <c r="E234" s="209" t="s">
        <v>525</v>
      </c>
      <c r="F234" s="210"/>
      <c r="G234" s="211"/>
      <c r="H234" s="211"/>
      <c r="I234" s="211"/>
    </row>
    <row r="235" spans="2:9" ht="14.25">
      <c r="B235" s="207"/>
      <c r="C235" s="215"/>
      <c r="D235" s="209" t="s">
        <v>513</v>
      </c>
      <c r="E235" s="209" t="s">
        <v>520</v>
      </c>
      <c r="F235" s="210"/>
      <c r="G235" s="211"/>
      <c r="H235" s="211"/>
      <c r="I235" s="211"/>
    </row>
    <row r="236" spans="2:9" ht="14.25">
      <c r="B236" s="207"/>
      <c r="C236" s="215"/>
      <c r="D236" s="209" t="s">
        <v>515</v>
      </c>
      <c r="E236" s="213" t="s">
        <v>561</v>
      </c>
      <c r="F236" s="210"/>
      <c r="G236" s="211"/>
      <c r="H236" s="211"/>
      <c r="I236" s="211"/>
    </row>
    <row r="237" spans="2:9" ht="14.25">
      <c r="B237" s="207"/>
      <c r="C237" s="215"/>
      <c r="D237" s="209" t="s">
        <v>545</v>
      </c>
      <c r="E237" s="209" t="s">
        <v>526</v>
      </c>
      <c r="F237" s="210"/>
      <c r="G237" s="211"/>
      <c r="H237" s="211"/>
      <c r="I237" s="211"/>
    </row>
    <row r="238" spans="2:9" ht="14.25">
      <c r="B238" s="207"/>
      <c r="C238" s="215"/>
      <c r="D238" s="209" t="s">
        <v>518</v>
      </c>
      <c r="E238" s="213" t="s">
        <v>500</v>
      </c>
      <c r="F238" s="210"/>
      <c r="G238" s="211"/>
      <c r="H238" s="211"/>
      <c r="I238" s="211"/>
    </row>
    <row r="239" spans="2:9" ht="14.25">
      <c r="B239" s="207"/>
      <c r="C239" s="215"/>
      <c r="D239" s="209"/>
      <c r="E239" s="209"/>
      <c r="F239" s="210"/>
      <c r="G239" s="211"/>
      <c r="H239" s="211"/>
      <c r="I239" s="211"/>
    </row>
    <row r="240" spans="2:9" ht="14.25">
      <c r="B240" s="207">
        <v>24</v>
      </c>
      <c r="C240" s="215" t="s">
        <v>580</v>
      </c>
      <c r="D240" s="209" t="s">
        <v>499</v>
      </c>
      <c r="E240" s="209" t="s">
        <v>500</v>
      </c>
      <c r="F240" s="210" t="s">
        <v>571</v>
      </c>
      <c r="G240" s="211"/>
      <c r="H240" s="211"/>
      <c r="I240" s="211"/>
    </row>
    <row r="241" spans="2:9" ht="14.25">
      <c r="B241" s="207"/>
      <c r="C241" s="215"/>
      <c r="D241" s="209" t="s">
        <v>581</v>
      </c>
      <c r="E241" s="209" t="s">
        <v>500</v>
      </c>
      <c r="F241" s="210"/>
      <c r="G241" s="211"/>
      <c r="H241" s="211"/>
      <c r="I241" s="211"/>
    </row>
    <row r="242" spans="2:9" ht="14.25">
      <c r="B242" s="207"/>
      <c r="C242" s="215"/>
      <c r="D242" s="209" t="s">
        <v>502</v>
      </c>
      <c r="E242" s="209" t="s">
        <v>514</v>
      </c>
      <c r="F242" s="210"/>
      <c r="G242" s="211"/>
      <c r="H242" s="211"/>
      <c r="I242" s="211"/>
    </row>
    <row r="243" spans="2:9" ht="14.25">
      <c r="B243" s="207"/>
      <c r="C243" s="215"/>
      <c r="D243" s="209" t="s">
        <v>504</v>
      </c>
      <c r="E243" s="209" t="s">
        <v>514</v>
      </c>
      <c r="F243" s="210"/>
      <c r="G243" s="211"/>
      <c r="H243" s="211"/>
      <c r="I243" s="211"/>
    </row>
    <row r="244" spans="2:9" ht="14.25">
      <c r="B244" s="207"/>
      <c r="C244" s="215"/>
      <c r="D244" s="209" t="s">
        <v>524</v>
      </c>
      <c r="E244" s="209" t="s">
        <v>514</v>
      </c>
      <c r="F244" s="210"/>
      <c r="G244" s="211"/>
      <c r="H244" s="211"/>
      <c r="I244" s="211"/>
    </row>
    <row r="245" spans="2:9" ht="14.25">
      <c r="B245" s="207"/>
      <c r="C245" s="215"/>
      <c r="D245" s="209" t="s">
        <v>522</v>
      </c>
      <c r="E245" s="209" t="s">
        <v>525</v>
      </c>
      <c r="F245" s="210"/>
      <c r="G245" s="211"/>
      <c r="H245" s="211"/>
      <c r="I245" s="211"/>
    </row>
    <row r="246" spans="2:9" ht="14.25">
      <c r="B246" s="207"/>
      <c r="C246" s="215"/>
      <c r="D246" s="209" t="s">
        <v>505</v>
      </c>
      <c r="E246" s="209" t="s">
        <v>542</v>
      </c>
      <c r="F246" s="210"/>
      <c r="G246" s="211"/>
      <c r="H246" s="211"/>
      <c r="I246" s="211"/>
    </row>
    <row r="247" spans="2:9" ht="14.25">
      <c r="B247" s="207"/>
      <c r="C247" s="215"/>
      <c r="D247" s="209" t="s">
        <v>507</v>
      </c>
      <c r="E247" s="209" t="s">
        <v>525</v>
      </c>
      <c r="F247" s="210"/>
      <c r="G247" s="211"/>
      <c r="H247" s="211"/>
      <c r="I247" s="211"/>
    </row>
    <row r="248" spans="2:9" ht="14.25">
      <c r="B248" s="207"/>
      <c r="C248" s="215"/>
      <c r="D248" s="209" t="s">
        <v>509</v>
      </c>
      <c r="E248" s="209" t="s">
        <v>534</v>
      </c>
      <c r="F248" s="210"/>
      <c r="G248" s="211"/>
      <c r="H248" s="211"/>
      <c r="I248" s="211"/>
    </row>
    <row r="249" spans="2:9" ht="14.25">
      <c r="B249" s="207"/>
      <c r="C249" s="215"/>
      <c r="D249" s="209" t="s">
        <v>511</v>
      </c>
      <c r="E249" s="209" t="s">
        <v>512</v>
      </c>
      <c r="F249" s="210"/>
      <c r="G249" s="211"/>
      <c r="H249" s="211"/>
      <c r="I249" s="211"/>
    </row>
    <row r="250" spans="2:9" ht="14.25">
      <c r="B250" s="207"/>
      <c r="C250" s="215"/>
      <c r="D250" s="209" t="s">
        <v>513</v>
      </c>
      <c r="E250" s="209" t="s">
        <v>520</v>
      </c>
      <c r="F250" s="210"/>
      <c r="G250" s="211"/>
      <c r="H250" s="211"/>
      <c r="I250" s="211"/>
    </row>
    <row r="251" spans="2:9" ht="14.25">
      <c r="B251" s="207"/>
      <c r="C251" s="215"/>
      <c r="D251" s="209" t="s">
        <v>515</v>
      </c>
      <c r="E251" s="209" t="s">
        <v>530</v>
      </c>
      <c r="F251" s="210"/>
      <c r="G251" s="211"/>
      <c r="H251" s="211"/>
      <c r="I251" s="211"/>
    </row>
    <row r="252" spans="2:9" ht="14.25">
      <c r="B252" s="207"/>
      <c r="C252" s="215"/>
      <c r="D252" s="209" t="s">
        <v>517</v>
      </c>
      <c r="E252" s="209" t="s">
        <v>514</v>
      </c>
      <c r="F252" s="210"/>
      <c r="G252" s="211"/>
      <c r="H252" s="211"/>
      <c r="I252" s="211"/>
    </row>
    <row r="253" spans="2:9" ht="14.25">
      <c r="B253" s="207"/>
      <c r="C253" s="215"/>
      <c r="D253" s="209" t="s">
        <v>518</v>
      </c>
      <c r="E253" s="213" t="s">
        <v>500</v>
      </c>
      <c r="F253" s="210"/>
      <c r="G253" s="211"/>
      <c r="H253" s="211"/>
      <c r="I253" s="211"/>
    </row>
    <row r="254" spans="2:9" ht="14.25">
      <c r="B254" s="207"/>
      <c r="C254" s="215"/>
      <c r="D254" s="209"/>
      <c r="E254" s="209"/>
      <c r="F254" s="210"/>
      <c r="G254" s="211"/>
      <c r="H254" s="211"/>
      <c r="I254" s="211"/>
    </row>
    <row r="255" spans="2:9" ht="14.25">
      <c r="B255" s="207">
        <v>25</v>
      </c>
      <c r="C255" s="215" t="s">
        <v>582</v>
      </c>
      <c r="D255" s="209" t="s">
        <v>583</v>
      </c>
      <c r="E255" s="209" t="s">
        <v>500</v>
      </c>
      <c r="F255" s="210" t="s">
        <v>571</v>
      </c>
      <c r="G255" s="211"/>
      <c r="H255" s="211"/>
      <c r="I255" s="211"/>
    </row>
    <row r="256" spans="2:9" ht="14.25">
      <c r="B256" s="207"/>
      <c r="C256" s="215"/>
      <c r="D256" s="209" t="s">
        <v>504</v>
      </c>
      <c r="E256" s="209" t="s">
        <v>514</v>
      </c>
      <c r="F256" s="210"/>
      <c r="G256" s="211"/>
      <c r="H256" s="211"/>
      <c r="I256" s="211"/>
    </row>
    <row r="257" spans="2:9" ht="14.25">
      <c r="B257" s="207"/>
      <c r="C257" s="215"/>
      <c r="D257" s="209" t="s">
        <v>524</v>
      </c>
      <c r="E257" s="209" t="s">
        <v>514</v>
      </c>
      <c r="F257" s="210"/>
      <c r="G257" s="211"/>
      <c r="H257" s="211"/>
      <c r="I257" s="211"/>
    </row>
    <row r="258" spans="2:9" ht="14.25">
      <c r="B258" s="207"/>
      <c r="C258" s="215"/>
      <c r="D258" s="209" t="s">
        <v>522</v>
      </c>
      <c r="E258" s="209" t="s">
        <v>525</v>
      </c>
      <c r="F258" s="210"/>
      <c r="G258" s="211"/>
      <c r="H258" s="211"/>
      <c r="I258" s="211"/>
    </row>
    <row r="259" spans="2:9" ht="14.25">
      <c r="B259" s="207"/>
      <c r="C259" s="215"/>
      <c r="D259" s="209" t="s">
        <v>584</v>
      </c>
      <c r="E259" s="209" t="s">
        <v>539</v>
      </c>
      <c r="F259" s="210"/>
      <c r="G259" s="211"/>
      <c r="H259" s="211"/>
      <c r="I259" s="211"/>
    </row>
    <row r="260" spans="2:9" ht="14.25">
      <c r="B260" s="207"/>
      <c r="C260" s="215"/>
      <c r="D260" s="209" t="s">
        <v>507</v>
      </c>
      <c r="E260" s="209" t="s">
        <v>525</v>
      </c>
      <c r="F260" s="210"/>
      <c r="G260" s="211"/>
      <c r="H260" s="211"/>
      <c r="I260" s="211"/>
    </row>
    <row r="261" spans="2:9" ht="14.25">
      <c r="B261" s="207"/>
      <c r="C261" s="215"/>
      <c r="D261" s="209" t="s">
        <v>509</v>
      </c>
      <c r="E261" s="209" t="s">
        <v>510</v>
      </c>
      <c r="F261" s="210"/>
      <c r="G261" s="211"/>
      <c r="H261" s="211"/>
      <c r="I261" s="211"/>
    </row>
    <row r="262" spans="2:9" ht="14.25">
      <c r="B262" s="207"/>
      <c r="C262" s="215"/>
      <c r="D262" s="209" t="s">
        <v>511</v>
      </c>
      <c r="E262" s="209" t="s">
        <v>514</v>
      </c>
      <c r="F262" s="210"/>
      <c r="G262" s="211"/>
      <c r="H262" s="211"/>
      <c r="I262" s="211"/>
    </row>
    <row r="263" spans="2:9" ht="14.25">
      <c r="B263" s="207"/>
      <c r="C263" s="215"/>
      <c r="D263" s="209" t="s">
        <v>513</v>
      </c>
      <c r="E263" s="209" t="s">
        <v>520</v>
      </c>
      <c r="F263" s="210"/>
      <c r="G263" s="211"/>
      <c r="H263" s="211"/>
      <c r="I263" s="211"/>
    </row>
    <row r="264" spans="2:9" ht="14.25">
      <c r="B264" s="207"/>
      <c r="C264" s="215"/>
      <c r="D264" s="209" t="s">
        <v>515</v>
      </c>
      <c r="E264" s="209" t="s">
        <v>585</v>
      </c>
      <c r="F264" s="210"/>
      <c r="G264" s="211"/>
      <c r="H264" s="211"/>
      <c r="I264" s="211"/>
    </row>
    <row r="265" spans="2:9" ht="14.25">
      <c r="B265" s="207"/>
      <c r="C265" s="215"/>
      <c r="D265" s="209" t="s">
        <v>517</v>
      </c>
      <c r="E265" s="209" t="s">
        <v>539</v>
      </c>
      <c r="F265" s="210"/>
      <c r="G265" s="211"/>
      <c r="H265" s="211"/>
      <c r="I265" s="211"/>
    </row>
    <row r="266" spans="2:9" ht="14.25">
      <c r="B266" s="207"/>
      <c r="C266" s="215"/>
      <c r="D266" s="209" t="s">
        <v>518</v>
      </c>
      <c r="E266" s="213" t="s">
        <v>500</v>
      </c>
      <c r="F266" s="210"/>
      <c r="G266" s="211"/>
      <c r="H266" s="211"/>
      <c r="I266" s="211"/>
    </row>
    <row r="267" spans="2:9" ht="14.25">
      <c r="B267" s="207"/>
      <c r="C267" s="215"/>
      <c r="D267" s="209"/>
      <c r="E267" s="209"/>
      <c r="F267" s="210"/>
      <c r="G267" s="211"/>
      <c r="H267" s="211"/>
      <c r="I267" s="211"/>
    </row>
    <row r="268" spans="2:9" ht="14.25">
      <c r="B268" s="207">
        <v>26</v>
      </c>
      <c r="C268" s="208" t="s">
        <v>586</v>
      </c>
      <c r="D268" s="209" t="s">
        <v>499</v>
      </c>
      <c r="E268" s="209" t="s">
        <v>526</v>
      </c>
      <c r="F268" s="210" t="s">
        <v>571</v>
      </c>
      <c r="G268" s="218"/>
      <c r="H268" s="211"/>
      <c r="I268" s="211"/>
    </row>
    <row r="269" spans="2:9" ht="14.25">
      <c r="B269" s="207"/>
      <c r="C269" s="208"/>
      <c r="D269" s="209" t="s">
        <v>502</v>
      </c>
      <c r="E269" s="209" t="s">
        <v>514</v>
      </c>
      <c r="F269" s="210"/>
      <c r="G269" s="211"/>
      <c r="H269" s="211"/>
      <c r="I269" s="211"/>
    </row>
    <row r="270" spans="2:9" ht="14.25">
      <c r="B270" s="207"/>
      <c r="C270" s="208"/>
      <c r="D270" s="209" t="s">
        <v>504</v>
      </c>
      <c r="E270" s="209" t="s">
        <v>525</v>
      </c>
      <c r="F270" s="210"/>
      <c r="G270" s="218"/>
      <c r="H270" s="211"/>
      <c r="I270" s="211"/>
    </row>
    <row r="271" spans="2:9" ht="14.25">
      <c r="B271" s="207"/>
      <c r="C271" s="208"/>
      <c r="D271" s="209" t="s">
        <v>584</v>
      </c>
      <c r="E271" s="209" t="s">
        <v>587</v>
      </c>
      <c r="F271" s="210"/>
      <c r="G271" s="218"/>
      <c r="H271" s="211"/>
      <c r="I271" s="211"/>
    </row>
    <row r="272" spans="2:9" ht="14.25">
      <c r="B272" s="207"/>
      <c r="C272" s="208"/>
      <c r="D272" s="209" t="s">
        <v>507</v>
      </c>
      <c r="E272" s="209" t="s">
        <v>566</v>
      </c>
      <c r="F272" s="210"/>
      <c r="G272" s="218"/>
      <c r="H272" s="211"/>
      <c r="I272" s="211"/>
    </row>
    <row r="273" spans="2:9" ht="14.25">
      <c r="B273" s="207"/>
      <c r="C273" s="208"/>
      <c r="D273" s="209" t="s">
        <v>509</v>
      </c>
      <c r="E273" s="209" t="s">
        <v>510</v>
      </c>
      <c r="F273" s="210"/>
      <c r="G273" s="218"/>
      <c r="H273" s="211"/>
      <c r="I273" s="211"/>
    </row>
    <row r="274" spans="2:9" ht="14.25">
      <c r="B274" s="207"/>
      <c r="C274" s="208"/>
      <c r="D274" s="209" t="s">
        <v>511</v>
      </c>
      <c r="E274" s="209" t="s">
        <v>539</v>
      </c>
      <c r="F274" s="210"/>
      <c r="G274" s="218"/>
      <c r="H274" s="211"/>
      <c r="I274" s="211"/>
    </row>
    <row r="275" spans="2:9" ht="14.25">
      <c r="B275" s="207"/>
      <c r="C275" s="208"/>
      <c r="D275" s="209" t="s">
        <v>513</v>
      </c>
      <c r="E275" s="209" t="s">
        <v>514</v>
      </c>
      <c r="F275" s="210"/>
      <c r="G275" s="218"/>
      <c r="H275" s="211"/>
      <c r="I275" s="211"/>
    </row>
    <row r="276" spans="2:9" ht="14.25">
      <c r="B276" s="207"/>
      <c r="C276" s="208"/>
      <c r="D276" s="209" t="s">
        <v>569</v>
      </c>
      <c r="E276" s="209" t="s">
        <v>526</v>
      </c>
      <c r="F276" s="210"/>
      <c r="G276" s="218"/>
      <c r="H276" s="211"/>
      <c r="I276" s="211"/>
    </row>
    <row r="277" spans="2:9" ht="14.25">
      <c r="B277" s="207"/>
      <c r="C277" s="208"/>
      <c r="D277" s="209" t="s">
        <v>515</v>
      </c>
      <c r="E277" s="209" t="s">
        <v>588</v>
      </c>
      <c r="F277" s="210"/>
      <c r="G277" s="218"/>
      <c r="H277" s="211"/>
      <c r="I277" s="211"/>
    </row>
    <row r="278" spans="2:9" ht="14.25">
      <c r="B278" s="207"/>
      <c r="C278" s="208"/>
      <c r="D278" s="209" t="s">
        <v>517</v>
      </c>
      <c r="E278" s="209" t="s">
        <v>514</v>
      </c>
      <c r="F278" s="210"/>
      <c r="G278" s="211"/>
      <c r="H278" s="211"/>
      <c r="I278" s="212"/>
    </row>
    <row r="279" spans="2:9" ht="14.25">
      <c r="B279" s="207"/>
      <c r="C279" s="208"/>
      <c r="D279" s="209" t="s">
        <v>518</v>
      </c>
      <c r="E279" s="213" t="s">
        <v>500</v>
      </c>
      <c r="F279" s="210"/>
      <c r="G279" s="211"/>
      <c r="H279" s="211"/>
      <c r="I279" s="212"/>
    </row>
    <row r="280" spans="2:9" ht="14.25">
      <c r="B280" s="207"/>
      <c r="C280" s="208"/>
      <c r="D280" s="209"/>
      <c r="E280" s="209"/>
      <c r="F280" s="210"/>
      <c r="G280" s="218"/>
      <c r="H280" s="211"/>
      <c r="I280" s="211"/>
    </row>
    <row r="281" spans="2:9" ht="14.25">
      <c r="B281" s="207">
        <v>27</v>
      </c>
      <c r="C281" s="208" t="s">
        <v>589</v>
      </c>
      <c r="D281" s="209" t="s">
        <v>499</v>
      </c>
      <c r="E281" s="209" t="s">
        <v>526</v>
      </c>
      <c r="F281" s="210" t="s">
        <v>571</v>
      </c>
      <c r="G281" s="218"/>
      <c r="H281" s="211"/>
      <c r="I281" s="211"/>
    </row>
    <row r="282" spans="2:9" ht="14.25">
      <c r="B282" s="207"/>
      <c r="C282" s="208"/>
      <c r="D282" s="209" t="s">
        <v>502</v>
      </c>
      <c r="E282" s="209" t="s">
        <v>514</v>
      </c>
      <c r="F282" s="210"/>
      <c r="G282" s="211"/>
      <c r="H282" s="211"/>
      <c r="I282" s="211"/>
    </row>
    <row r="283" spans="2:9" ht="14.25">
      <c r="B283" s="207"/>
      <c r="C283" s="208"/>
      <c r="D283" s="209" t="s">
        <v>504</v>
      </c>
      <c r="E283" s="209" t="s">
        <v>525</v>
      </c>
      <c r="F283" s="210"/>
      <c r="G283" s="218"/>
      <c r="H283" s="211"/>
      <c r="I283" s="211"/>
    </row>
    <row r="284" spans="2:9" ht="14.25">
      <c r="B284" s="207"/>
      <c r="C284" s="208"/>
      <c r="D284" s="209" t="s">
        <v>584</v>
      </c>
      <c r="E284" s="209" t="s">
        <v>506</v>
      </c>
      <c r="F284" s="210"/>
      <c r="G284" s="218"/>
      <c r="H284" s="211"/>
      <c r="I284" s="211"/>
    </row>
    <row r="285" spans="2:9" ht="14.25">
      <c r="B285" s="207"/>
      <c r="C285" s="208"/>
      <c r="D285" s="209" t="s">
        <v>507</v>
      </c>
      <c r="E285" s="209" t="s">
        <v>510</v>
      </c>
      <c r="F285" s="210"/>
      <c r="G285" s="218"/>
      <c r="H285" s="211"/>
      <c r="I285" s="211"/>
    </row>
    <row r="286" spans="2:9" ht="14.25">
      <c r="B286" s="207"/>
      <c r="C286" s="208"/>
      <c r="D286" s="209" t="s">
        <v>511</v>
      </c>
      <c r="E286" s="209" t="s">
        <v>539</v>
      </c>
      <c r="F286" s="210"/>
      <c r="G286" s="218"/>
      <c r="H286" s="211"/>
      <c r="I286" s="211"/>
    </row>
    <row r="287" spans="2:9" ht="14.25">
      <c r="B287" s="207"/>
      <c r="C287" s="208"/>
      <c r="D287" s="209" t="s">
        <v>513</v>
      </c>
      <c r="E287" s="209" t="s">
        <v>514</v>
      </c>
      <c r="F287" s="210"/>
      <c r="G287" s="218"/>
      <c r="H287" s="211"/>
      <c r="I287" s="211"/>
    </row>
    <row r="288" spans="2:9" ht="14.25">
      <c r="B288" s="207"/>
      <c r="C288" s="208"/>
      <c r="D288" s="209" t="s">
        <v>569</v>
      </c>
      <c r="E288" s="209" t="s">
        <v>526</v>
      </c>
      <c r="F288" s="210"/>
      <c r="G288" s="218"/>
      <c r="H288" s="211"/>
      <c r="I288" s="211"/>
    </row>
    <row r="289" spans="2:9" ht="14.25">
      <c r="B289" s="207"/>
      <c r="C289" s="208"/>
      <c r="D289" s="209" t="s">
        <v>515</v>
      </c>
      <c r="E289" s="209" t="s">
        <v>588</v>
      </c>
      <c r="F289" s="210"/>
      <c r="G289" s="218"/>
      <c r="H289" s="211"/>
      <c r="I289" s="211"/>
    </row>
    <row r="290" spans="2:9" ht="14.25">
      <c r="B290" s="207"/>
      <c r="C290" s="208"/>
      <c r="D290" s="209" t="s">
        <v>517</v>
      </c>
      <c r="E290" s="209" t="s">
        <v>514</v>
      </c>
      <c r="F290" s="210"/>
      <c r="G290" s="211"/>
      <c r="H290" s="211"/>
      <c r="I290" s="212"/>
    </row>
    <row r="291" spans="2:9" ht="14.25">
      <c r="B291" s="207"/>
      <c r="C291" s="208"/>
      <c r="D291" s="209" t="s">
        <v>518</v>
      </c>
      <c r="E291" s="213" t="s">
        <v>500</v>
      </c>
      <c r="F291" s="210"/>
      <c r="G291" s="211"/>
      <c r="H291" s="211"/>
      <c r="I291" s="212"/>
    </row>
    <row r="295" ht="14.25">
      <c r="D295" t="s">
        <v>590</v>
      </c>
    </row>
  </sheetData>
  <sheetProtection selectLockedCells="1" selectUnlockedCells="1"/>
  <mergeCells count="10">
    <mergeCell ref="F4:G4"/>
    <mergeCell ref="D7:G7"/>
    <mergeCell ref="B10:B11"/>
    <mergeCell ref="C10:C11"/>
    <mergeCell ref="D10:D11"/>
    <mergeCell ref="E10:E11"/>
    <mergeCell ref="F10:F11"/>
    <mergeCell ref="G10:G11"/>
    <mergeCell ref="H10:H11"/>
    <mergeCell ref="I10:I11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Сводная таблица УК"Доверие"</dc:title>
  <dc:subject/>
  <dc:creator>Воробьев З.В.</dc:creator>
  <cp:keywords/>
  <dc:description/>
  <cp:lastModifiedBy/>
  <cp:lastPrinted>2023-12-13T07:01:39Z</cp:lastPrinted>
  <dcterms:modified xsi:type="dcterms:W3CDTF">2023-12-13T12:23:40Z</dcterms:modified>
  <cp:category/>
  <cp:version/>
  <cp:contentType/>
  <cp:contentStatus/>
  <cp:revision>66</cp:revision>
</cp:coreProperties>
</file>